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都個協2002\miyako_web\data\form\excel\"/>
    </mc:Choice>
  </mc:AlternateContent>
  <xr:revisionPtr revIDLastSave="0" documentId="13_ncr:1_{2E8DE72F-B760-4F9C-9CF5-4B55223DC1A9}" xr6:coauthVersionLast="47" xr6:coauthVersionMax="47" xr10:uidLastSave="{00000000-0000-0000-0000-000000000000}"/>
  <bookViews>
    <workbookView xWindow="-120" yWindow="-120" windowWidth="29040" windowHeight="18240" activeTab="1" xr2:uid="{D4D76CCB-61D0-4AEA-AC43-E1D30C08B3C4}"/>
  </bookViews>
  <sheets>
    <sheet name="説明書" sheetId="11" r:id="rId1"/>
    <sheet name="バージョンアップ" sheetId="14" r:id="rId2"/>
    <sheet name="基本情報" sheetId="1" r:id="rId3"/>
    <sheet name="譲渡1p" sheetId="24" r:id="rId4"/>
    <sheet name="譲渡2p" sheetId="25" r:id="rId5"/>
    <sheet name="譲渡3p" sheetId="26" r:id="rId6"/>
    <sheet name="死亡後1p" sheetId="15" r:id="rId7"/>
    <sheet name="死亡後2p" sheetId="16" r:id="rId8"/>
    <sheet name="死亡後3p" sheetId="17" r:id="rId9"/>
    <sheet name="遺産分割協議書(相続同意書)" sheetId="30" r:id="rId10"/>
    <sheet name="譲渡契約書1ｐ" sheetId="18" r:id="rId11"/>
    <sheet name="譲渡契約書2ｐ" sheetId="19" r:id="rId12"/>
    <sheet name="死亡後譲渡契約書1ｐ" sheetId="28" r:id="rId13"/>
    <sheet name="死亡後譲渡契約書2ｐ" sheetId="29" r:id="rId14"/>
    <sheet name="価格の明細書" sheetId="21" r:id="rId15"/>
    <sheet name="価格の明細書 (死亡後)" sheetId="32" r:id="rId16"/>
    <sheet name="1p" sheetId="31" r:id="rId17"/>
    <sheet name="2p" sheetId="2" r:id="rId18"/>
    <sheet name="3p" sheetId="12" r:id="rId19"/>
    <sheet name="3p不動産あり" sheetId="3" r:id="rId20"/>
    <sheet name="4p" sheetId="4" r:id="rId21"/>
    <sheet name="4p日数計算あり" sheetId="20" r:id="rId22"/>
    <sheet name="5p" sheetId="5" r:id="rId23"/>
    <sheet name="6p東個協" sheetId="13" r:id="rId24"/>
    <sheet name="6p都営協" sheetId="6" r:id="rId25"/>
    <sheet name="7p" sheetId="7" r:id="rId26"/>
    <sheet name="8p" sheetId="8" r:id="rId27"/>
    <sheet name="9p" sheetId="10" r:id="rId28"/>
    <sheet name="10p" sheetId="9" r:id="rId29"/>
    <sheet name="譲渡譲受終了届" sheetId="22" r:id="rId30"/>
    <sheet name="運輸開始届" sheetId="23" r:id="rId31"/>
  </sheets>
  <definedNames>
    <definedName name="_xlnm.Print_Area" localSheetId="28">'10p'!$A$1:$AW$51</definedName>
    <definedName name="_xlnm.Print_Area" localSheetId="16">'1p'!$A$1:$AW$39</definedName>
    <definedName name="_xlnm.Print_Area" localSheetId="17">'2p'!$A$1:$AW$26</definedName>
    <definedName name="_xlnm.Print_Area" localSheetId="18">'3p'!$A$1:$AW$31</definedName>
    <definedName name="_xlnm.Print_Area" localSheetId="19">'3p不動産あり'!$A$1:$AW$31</definedName>
    <definedName name="_xlnm.Print_Area" localSheetId="20">'4p'!$A$1:$AW$34</definedName>
    <definedName name="_xlnm.Print_Area" localSheetId="21">'4p日数計算あり'!$A$1:$AW$34</definedName>
    <definedName name="_xlnm.Print_Area" localSheetId="22">'5p'!$A$1:$AW$48</definedName>
    <definedName name="_xlnm.Print_Area" localSheetId="24">'6p都営協'!$A$1:$AV$34</definedName>
    <definedName name="_xlnm.Print_Area" localSheetId="23">'6p東個協'!$A$1:$AV$34</definedName>
    <definedName name="_xlnm.Print_Area" localSheetId="25">'7p'!$A$1:$AW$54</definedName>
    <definedName name="_xlnm.Print_Area" localSheetId="26">'8p'!$A$1:$AW$51</definedName>
    <definedName name="_xlnm.Print_Area" localSheetId="27">'9p'!$A$1:$AW$53</definedName>
    <definedName name="_xlnm.Print_Area" localSheetId="9">'遺産分割協議書(相続同意書)'!$A$1:$AW$42</definedName>
    <definedName name="_xlnm.Print_Area" localSheetId="14">価格の明細書!$A$1:$AW$32</definedName>
    <definedName name="_xlnm.Print_Area" localSheetId="15">'価格の明細書 (死亡後)'!$A$1:$AW$32</definedName>
    <definedName name="_xlnm.Print_Area" localSheetId="2">基本情報!#REF!</definedName>
    <definedName name="_xlnm.Print_Area" localSheetId="6">死亡後1p!$A$1:$AW$47</definedName>
    <definedName name="_xlnm.Print_Area" localSheetId="12">死亡後譲渡契約書1ｐ!$A$1:$AW$40</definedName>
    <definedName name="_xlnm.Print_Area" localSheetId="13">死亡後譲渡契約書2ｐ!$A$1:$AW$33</definedName>
    <definedName name="_xlnm.Print_Area" localSheetId="3">譲渡1p!$A$1:$AW$43</definedName>
    <definedName name="_xlnm.Print_Area" localSheetId="11">譲渡契約書2ｐ!$A$1:$AW$33</definedName>
    <definedName name="_xlnm.Print_Area" localSheetId="0">説明書!$A$1:$B$17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0" i="8" l="1"/>
  <c r="K8" i="8"/>
  <c r="H8" i="13"/>
  <c r="S46" i="5" l="1"/>
  <c r="S18" i="3"/>
  <c r="S28" i="3"/>
  <c r="S18" i="12"/>
  <c r="S28" i="12"/>
  <c r="S13" i="23"/>
  <c r="AJ6" i="23"/>
  <c r="S13" i="22"/>
  <c r="AJ6" i="22"/>
  <c r="AJ4" i="22"/>
  <c r="AD4" i="22"/>
  <c r="AB3" i="22"/>
  <c r="M4" i="7"/>
  <c r="H6" i="2"/>
  <c r="H27" i="1"/>
  <c r="G27" i="1"/>
  <c r="H13" i="1"/>
  <c r="AQ4" i="2"/>
  <c r="G13" i="1"/>
  <c r="AL4" i="2"/>
  <c r="H4" i="2"/>
  <c r="AN13" i="32"/>
  <c r="R26" i="32" s="1"/>
  <c r="R30" i="32" s="1"/>
  <c r="AD32" i="32" s="1"/>
  <c r="AB13" i="32"/>
  <c r="N13" i="32"/>
  <c r="E13" i="32"/>
  <c r="AN24" i="32"/>
  <c r="S28" i="29"/>
  <c r="R26" i="29"/>
  <c r="S24" i="29"/>
  <c r="Y34" i="28"/>
  <c r="S12" i="28"/>
  <c r="R10" i="28"/>
  <c r="S8" i="28"/>
  <c r="S28" i="19"/>
  <c r="R26" i="19"/>
  <c r="R25" i="19"/>
  <c r="S24" i="19"/>
  <c r="AB13" i="21"/>
  <c r="R14" i="18"/>
  <c r="R13" i="18"/>
  <c r="S12" i="18"/>
  <c r="R10" i="18"/>
  <c r="R9" i="18"/>
  <c r="S8" i="18"/>
  <c r="P26" i="30"/>
  <c r="P25" i="30"/>
  <c r="Q24" i="30"/>
  <c r="P15" i="30"/>
  <c r="P14" i="30"/>
  <c r="Q13" i="30"/>
  <c r="P11" i="30"/>
  <c r="P10" i="30"/>
  <c r="M39" i="16"/>
  <c r="E35" i="16"/>
  <c r="L15" i="16"/>
  <c r="L10" i="16"/>
  <c r="K9" i="16"/>
  <c r="K8" i="16"/>
  <c r="K45" i="15"/>
  <c r="K44" i="15"/>
  <c r="K43" i="15"/>
  <c r="K42" i="15"/>
  <c r="W34" i="15"/>
  <c r="N28" i="15"/>
  <c r="W27" i="15"/>
  <c r="P27" i="15"/>
  <c r="O26" i="15"/>
  <c r="O25" i="15"/>
  <c r="P24" i="15"/>
  <c r="N22" i="15"/>
  <c r="W21" i="15"/>
  <c r="P21" i="15"/>
  <c r="O20" i="15"/>
  <c r="O19" i="15"/>
  <c r="O18" i="15"/>
  <c r="H14" i="15"/>
  <c r="AI11" i="15"/>
  <c r="AD9" i="15"/>
  <c r="AP8" i="15"/>
  <c r="AP8" i="24"/>
  <c r="AD8" i="15"/>
  <c r="AD8" i="24"/>
  <c r="AP7" i="15"/>
  <c r="AP7" i="24"/>
  <c r="AD7" i="15"/>
  <c r="AD7" i="24"/>
  <c r="AD6" i="15"/>
  <c r="L15" i="25"/>
  <c r="K14" i="25"/>
  <c r="K13" i="25"/>
  <c r="L10" i="25"/>
  <c r="K9" i="25"/>
  <c r="K8" i="25"/>
  <c r="K38" i="24"/>
  <c r="K37" i="31"/>
  <c r="K36" i="31"/>
  <c r="K35" i="31"/>
  <c r="K34" i="31"/>
  <c r="C32" i="31"/>
  <c r="C30" i="31"/>
  <c r="X17" i="31"/>
  <c r="X16" i="31"/>
  <c r="V15" i="31"/>
  <c r="AK15" i="31"/>
  <c r="V14" i="31"/>
  <c r="AH13" i="31"/>
  <c r="T13" i="31"/>
  <c r="H10" i="31"/>
  <c r="AI7" i="31"/>
  <c r="K41" i="24"/>
  <c r="K40" i="24"/>
  <c r="K39" i="24"/>
  <c r="W28" i="24"/>
  <c r="O25" i="24"/>
  <c r="N22" i="24"/>
  <c r="W21" i="24"/>
  <c r="P21" i="24"/>
  <c r="O20" i="24"/>
  <c r="O19" i="24"/>
  <c r="O18" i="24"/>
  <c r="H14" i="24"/>
  <c r="AI11" i="24"/>
  <c r="AD9" i="24"/>
  <c r="AD6" i="24"/>
  <c r="R30" i="29"/>
  <c r="R29" i="29"/>
  <c r="L16" i="29"/>
  <c r="AP39" i="28"/>
  <c r="R14" i="28"/>
  <c r="R13" i="28"/>
  <c r="M39" i="25"/>
  <c r="N29" i="24"/>
  <c r="P28" i="24"/>
  <c r="O27" i="24"/>
  <c r="O26" i="24"/>
  <c r="AD19" i="23"/>
  <c r="AP39" i="18"/>
  <c r="E35" i="25" s="1"/>
  <c r="AH15" i="8"/>
  <c r="AO32" i="31" s="1"/>
  <c r="D39" i="8"/>
  <c r="T19" i="23"/>
  <c r="B19" i="23"/>
  <c r="AJ14" i="23"/>
  <c r="AJ14" i="22"/>
  <c r="AI45" i="22"/>
  <c r="AI45" i="23"/>
  <c r="R15" i="23"/>
  <c r="R14" i="23"/>
  <c r="AB6" i="23"/>
  <c r="AB6" i="22"/>
  <c r="R15" i="22"/>
  <c r="R14" i="22"/>
  <c r="AN13" i="21"/>
  <c r="R26" i="21" s="1"/>
  <c r="R30" i="21" s="1"/>
  <c r="AD32" i="21" s="1"/>
  <c r="N13" i="21"/>
  <c r="E13" i="21"/>
  <c r="AN24" i="21"/>
  <c r="S18" i="20"/>
  <c r="A46" i="20"/>
  <c r="V19" i="20"/>
  <c r="S19" i="20"/>
  <c r="V18" i="20"/>
  <c r="A45" i="20"/>
  <c r="A44" i="20"/>
  <c r="A43" i="20"/>
  <c r="A42" i="20"/>
  <c r="A41" i="20"/>
  <c r="A40" i="20"/>
  <c r="V31" i="20"/>
  <c r="S31" i="20"/>
  <c r="P31" i="20"/>
  <c r="V30" i="20"/>
  <c r="V14" i="20"/>
  <c r="V25" i="20" s="1"/>
  <c r="P19" i="20"/>
  <c r="P14" i="20"/>
  <c r="P15" i="20"/>
  <c r="P16" i="20"/>
  <c r="P17" i="20"/>
  <c r="P18" i="20"/>
  <c r="P20" i="20"/>
  <c r="P21" i="20"/>
  <c r="P22" i="20"/>
  <c r="P23" i="20"/>
  <c r="P24" i="20"/>
  <c r="S14" i="20"/>
  <c r="S15" i="20"/>
  <c r="S16" i="20"/>
  <c r="S17" i="20"/>
  <c r="S20" i="20"/>
  <c r="S21" i="20"/>
  <c r="S22" i="20"/>
  <c r="S23" i="20"/>
  <c r="S24" i="20"/>
  <c r="V15" i="20"/>
  <c r="V16" i="20"/>
  <c r="V17" i="20"/>
  <c r="V20" i="20"/>
  <c r="V21" i="20"/>
  <c r="V22" i="20"/>
  <c r="V23" i="20"/>
  <c r="V24" i="20"/>
  <c r="S30" i="20"/>
  <c r="P30" i="20"/>
  <c r="L16" i="19"/>
  <c r="R30" i="19"/>
  <c r="R29" i="19"/>
  <c r="K14" i="16"/>
  <c r="K13" i="16"/>
  <c r="N35" i="15"/>
  <c r="P34" i="15"/>
  <c r="O33" i="15"/>
  <c r="O32" i="15"/>
  <c r="H3" i="2"/>
  <c r="O31" i="15"/>
  <c r="G2" i="2"/>
  <c r="U30" i="4"/>
  <c r="S22" i="13"/>
  <c r="S22" i="6"/>
  <c r="S24" i="13"/>
  <c r="AM31" i="13"/>
  <c r="S30" i="13"/>
  <c r="S29" i="13"/>
  <c r="AM25" i="13"/>
  <c r="S23" i="13"/>
  <c r="S21" i="13"/>
  <c r="H15" i="13"/>
  <c r="AC26" i="12"/>
  <c r="AC16" i="12"/>
  <c r="U17" i="4"/>
  <c r="R17" i="4"/>
  <c r="U16" i="4"/>
  <c r="U18" i="4"/>
  <c r="U19" i="4"/>
  <c r="U20" i="4"/>
  <c r="U14" i="4"/>
  <c r="U25" i="4" s="1"/>
  <c r="U15" i="4"/>
  <c r="R20" i="4"/>
  <c r="R16" i="4"/>
  <c r="R18" i="4"/>
  <c r="R19" i="4"/>
  <c r="R14" i="4"/>
  <c r="R25" i="4" s="1"/>
  <c r="R15" i="4"/>
  <c r="Q10" i="2"/>
  <c r="S30" i="6"/>
  <c r="S29" i="6"/>
  <c r="S24" i="6"/>
  <c r="S23" i="6"/>
  <c r="R21" i="4"/>
  <c r="R22" i="4"/>
  <c r="R23" i="4"/>
  <c r="R24" i="4"/>
  <c r="U21" i="4"/>
  <c r="U22" i="4"/>
  <c r="U23" i="4"/>
  <c r="U24" i="4"/>
  <c r="R30" i="4"/>
  <c r="H8" i="6"/>
  <c r="H15" i="6" s="1"/>
  <c r="U31" i="4"/>
  <c r="R31" i="4"/>
  <c r="T12" i="2"/>
  <c r="T10" i="2"/>
  <c r="Q9" i="2"/>
  <c r="T9" i="2"/>
  <c r="T16" i="2"/>
  <c r="T15" i="2"/>
  <c r="T14" i="2"/>
  <c r="T13" i="2"/>
  <c r="T11" i="2"/>
  <c r="Q16" i="2"/>
  <c r="Q14" i="2"/>
  <c r="Q13" i="2"/>
  <c r="Q12" i="2"/>
  <c r="Q11" i="2"/>
  <c r="Q15" i="2"/>
  <c r="S21" i="6"/>
  <c r="AC16" i="3"/>
  <c r="AC26" i="3"/>
  <c r="AC44" i="5"/>
  <c r="AM25" i="6"/>
  <c r="AM31" i="6"/>
  <c r="S25" i="20" l="1"/>
  <c r="P2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nakadai</author>
    <author>中台孝夫</author>
  </authors>
  <commentList>
    <comment ref="F3" authorId="0" shapeId="0" xr:uid="{00000000-0006-0000-0200-000001000000}">
      <text>
        <r>
          <rPr>
            <b/>
            <sz val="9"/>
            <color indexed="81"/>
            <rFont val="ＭＳ Ｐゴシック"/>
            <family val="3"/>
            <charset val="128"/>
          </rPr>
          <t>申請日</t>
        </r>
        <r>
          <rPr>
            <sz val="9"/>
            <color indexed="81"/>
            <rFont val="ＭＳ Ｐゴシック"/>
            <family val="3"/>
            <charset val="128"/>
          </rPr>
          <t>（譲渡申請書1p、経営許可申請書1p、死亡後譲渡申請書1pに反映されます。）
入力する場合「r2/2/25」のように入力してください。</t>
        </r>
      </text>
    </comment>
    <comment ref="F5" authorId="1" shapeId="0" xr:uid="{00000000-0006-0000-0200-000002000000}">
      <text>
        <r>
          <rPr>
            <b/>
            <sz val="9"/>
            <color indexed="81"/>
            <rFont val="ＭＳ Ｐゴシック"/>
            <family val="3"/>
            <charset val="128"/>
          </rPr>
          <t>申請日（計算基準日入力欄）</t>
        </r>
        <r>
          <rPr>
            <sz val="9"/>
            <color indexed="81"/>
            <rFont val="ＭＳ Ｐゴシック"/>
            <family val="3"/>
            <charset val="128"/>
          </rPr>
          <t xml:space="preserve">
「r2/2/25」のように日付として上書き入力してください。
年令や運転経歴の計算で参照します。
</t>
        </r>
        <r>
          <rPr>
            <b/>
            <sz val="9"/>
            <color indexed="12"/>
            <rFont val="ＭＳ Ｐゴシック"/>
            <family val="3"/>
            <charset val="128"/>
          </rPr>
          <t>「必須入力項目です」</t>
        </r>
      </text>
    </comment>
    <comment ref="F7" authorId="1" shapeId="0" xr:uid="{00000000-0006-0000-0200-000003000000}">
      <text>
        <r>
          <rPr>
            <sz val="9"/>
            <color indexed="81"/>
            <rFont val="ＭＳ Ｐゴシック"/>
            <family val="3"/>
            <charset val="128"/>
          </rPr>
          <t xml:space="preserve">関東運輸局長が交代した場合、必ず変更してください。
</t>
        </r>
      </text>
    </comment>
    <comment ref="H14" authorId="0" shapeId="0" xr:uid="{00000000-0006-0000-0200-000004000000}">
      <text>
        <r>
          <rPr>
            <b/>
            <sz val="9"/>
            <color indexed="81"/>
            <rFont val="MS P ゴシック"/>
            <family val="3"/>
            <charset val="128"/>
          </rPr>
          <t xml:space="preserve">郵便番号
</t>
        </r>
        <r>
          <rPr>
            <sz val="9"/>
            <color indexed="81"/>
            <rFont val="MS P ゴシック"/>
            <family val="3"/>
            <charset val="128"/>
          </rPr>
          <t>「-」ハイフン無しで入力しても自動的に「-」が入ります。</t>
        </r>
      </text>
    </comment>
    <comment ref="H28" authorId="0" shapeId="0" xr:uid="{00000000-0006-0000-0200-000005000000}">
      <text>
        <r>
          <rPr>
            <b/>
            <sz val="9"/>
            <color indexed="81"/>
            <rFont val="MS P ゴシック"/>
            <family val="3"/>
            <charset val="128"/>
          </rPr>
          <t xml:space="preserve">郵便番号
</t>
        </r>
        <r>
          <rPr>
            <sz val="9"/>
            <color indexed="81"/>
            <rFont val="MS P ゴシック"/>
            <family val="3"/>
            <charset val="128"/>
          </rPr>
          <t>「-」ハイフン無しで入力しても自動的に「-」が入ります。</t>
        </r>
      </text>
    </comment>
    <comment ref="H37" authorId="0" shapeId="0" xr:uid="{00000000-0006-0000-0200-000006000000}">
      <text>
        <r>
          <rPr>
            <b/>
            <sz val="9"/>
            <color indexed="81"/>
            <rFont val="MS P ゴシック"/>
            <family val="3"/>
            <charset val="128"/>
          </rPr>
          <t xml:space="preserve">郵便番号
</t>
        </r>
        <r>
          <rPr>
            <sz val="9"/>
            <color indexed="81"/>
            <rFont val="MS P ゴシック"/>
            <family val="3"/>
            <charset val="128"/>
          </rPr>
          <t>「-」ハイフン無しで入力しても自動的に「-」が入ります。</t>
        </r>
      </text>
    </comment>
    <comment ref="H43" authorId="0" shapeId="0" xr:uid="{00000000-0006-0000-0200-000007000000}">
      <text>
        <r>
          <rPr>
            <b/>
            <sz val="9"/>
            <color indexed="81"/>
            <rFont val="MS P ゴシック"/>
            <family val="3"/>
            <charset val="128"/>
          </rPr>
          <t xml:space="preserve">団体名
</t>
        </r>
        <r>
          <rPr>
            <sz val="9"/>
            <color indexed="81"/>
            <rFont val="MS P ゴシック"/>
            <family val="3"/>
            <charset val="128"/>
          </rPr>
          <t>改行するには、Alt＋Enterキー</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F7" authorId="0" shapeId="0" xr:uid="{00000000-0006-0000-1500-000001000000}">
      <text>
        <r>
          <rPr>
            <sz val="9"/>
            <color indexed="81"/>
            <rFont val="ＭＳ Ｐゴシック"/>
            <family val="3"/>
            <charset val="128"/>
          </rPr>
          <t>該当する場合、
年月日を「ｈ7/1/25」のように日付として上書き入力してください。</t>
        </r>
      </text>
    </comment>
    <comment ref="B14" authorId="0" shapeId="0" xr:uid="{00000000-0006-0000-1500-000002000000}">
      <text>
        <r>
          <rPr>
            <b/>
            <sz val="9"/>
            <color indexed="81"/>
            <rFont val="ＭＳ Ｐゴシック"/>
            <family val="3"/>
            <charset val="128"/>
          </rPr>
          <t>自年月日</t>
        </r>
        <r>
          <rPr>
            <sz val="9"/>
            <color indexed="81"/>
            <rFont val="ＭＳ Ｐゴシック"/>
            <family val="3"/>
            <charset val="128"/>
          </rPr>
          <t xml:space="preserve">
「ｈ26/10/1」のように日付として入力してください。</t>
        </r>
      </text>
    </comment>
    <comment ref="I14" authorId="0" shapeId="0" xr:uid="{00000000-0006-0000-1500-000003000000}">
      <text>
        <r>
          <rPr>
            <b/>
            <sz val="9"/>
            <color indexed="81"/>
            <rFont val="ＭＳ Ｐゴシック"/>
            <family val="3"/>
            <charset val="128"/>
          </rPr>
          <t>至年月日</t>
        </r>
        <r>
          <rPr>
            <sz val="9"/>
            <color indexed="81"/>
            <rFont val="ＭＳ Ｐゴシック"/>
            <family val="3"/>
            <charset val="128"/>
          </rPr>
          <t xml:space="preserve">
現在在職中の場合「</t>
        </r>
        <r>
          <rPr>
            <b/>
            <sz val="9"/>
            <color indexed="12"/>
            <rFont val="ＭＳ Ｐゴシック"/>
            <family val="3"/>
            <charset val="128"/>
          </rPr>
          <t>現在</t>
        </r>
        <r>
          <rPr>
            <sz val="9"/>
            <color indexed="81"/>
            <rFont val="ＭＳ Ｐゴシック"/>
            <family val="3"/>
            <charset val="128"/>
          </rPr>
          <t>」と入力してください。
在職中でない場合、
至年月日に「h26/9/29」のように日付として入力してください。</t>
        </r>
      </text>
    </comment>
    <comment ref="R14" authorId="0" shapeId="0" xr:uid="{00000000-0006-0000-1500-000004000000}">
      <text>
        <r>
          <rPr>
            <b/>
            <sz val="9"/>
            <color indexed="81"/>
            <rFont val="ＭＳ Ｐゴシック"/>
            <family val="3"/>
            <charset val="128"/>
          </rPr>
          <t xml:space="preserve">勤務年月数
</t>
        </r>
        <r>
          <rPr>
            <sz val="9"/>
            <color indexed="81"/>
            <rFont val="ＭＳ Ｐゴシック"/>
            <family val="3"/>
            <charset val="128"/>
          </rPr>
          <t xml:space="preserve">計算しています。
最終行に合計が表示されます。
必ず手計算により確認してください。
計算が間違っているときは、
勤務年月数を手計算により直接手入力してください。
</t>
        </r>
      </text>
    </comment>
    <comment ref="AC14" authorId="0" shapeId="0" xr:uid="{00000000-0006-0000-1500-000005000000}">
      <text>
        <r>
          <rPr>
            <b/>
            <sz val="9"/>
            <color indexed="81"/>
            <rFont val="ＭＳ Ｐゴシック"/>
            <family val="3"/>
            <charset val="128"/>
          </rPr>
          <t>勤務先名</t>
        </r>
        <r>
          <rPr>
            <sz val="9"/>
            <color indexed="81"/>
            <rFont val="ＭＳ Ｐゴシック"/>
            <family val="3"/>
            <charset val="128"/>
          </rPr>
          <t xml:space="preserve">
途中で改行するには、Alt＋Enterキー</t>
        </r>
      </text>
    </comment>
    <comment ref="AQ14" authorId="0" shapeId="0" xr:uid="{00000000-0006-0000-1500-000006000000}">
      <text>
        <r>
          <rPr>
            <b/>
            <sz val="9"/>
            <color indexed="81"/>
            <rFont val="ＭＳ Ｐゴシック"/>
            <family val="3"/>
            <charset val="128"/>
          </rPr>
          <t xml:space="preserve">ﾊｲ･ﾀｸ･ﾊﾞｽ他
</t>
        </r>
        <r>
          <rPr>
            <sz val="9"/>
            <color indexed="81"/>
            <rFont val="ＭＳ Ｐゴシック"/>
            <family val="3"/>
            <charset val="128"/>
          </rPr>
          <t xml:space="preserve">▼をクリックして該当するものを選んでください。
</t>
        </r>
      </text>
    </comment>
    <comment ref="AQ17" authorId="0" shapeId="0" xr:uid="{00000000-0006-0000-1500-000007000000}">
      <text>
        <r>
          <rPr>
            <sz val="9"/>
            <color indexed="81"/>
            <rFont val="MS P 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 ref="R25" authorId="0" shapeId="0" xr:uid="{00000000-0006-0000-1500-000008000000}">
      <text>
        <r>
          <rPr>
            <b/>
            <sz val="9"/>
            <color indexed="81"/>
            <rFont val="ＭＳ Ｐゴシック"/>
            <family val="3"/>
            <charset val="128"/>
          </rPr>
          <t>勤務年月数合計</t>
        </r>
        <r>
          <rPr>
            <sz val="9"/>
            <color indexed="81"/>
            <rFont val="ＭＳ Ｐゴシック"/>
            <family val="3"/>
            <charset val="128"/>
          </rPr>
          <t xml:space="preserve">
計算しています。
計算結果に誤りがある場合、
「ツール」メニュー、「保護」、「シート保護の解除」を
クリックして、保護を解除した後、
直接数値を上書入力してください。
</t>
        </r>
      </text>
    </comment>
    <comment ref="AQ30" authorId="0" shapeId="0" xr:uid="{00000000-0006-0000-1500-000009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F25" authorId="0" shapeId="0" xr:uid="{00000000-0006-0000-1600-000001000000}">
      <text>
        <r>
          <rPr>
            <sz val="9"/>
            <color indexed="81"/>
            <rFont val="ＭＳ Ｐゴシック"/>
            <family val="3"/>
            <charset val="128"/>
          </rPr>
          <t>該当する場合、
欄外（右側）にある○を移動して使用してください。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AD21" authorId="0" shapeId="0" xr:uid="{00000000-0006-0000-1700-000001000000}">
      <text>
        <r>
          <rPr>
            <b/>
            <sz val="9"/>
            <color indexed="81"/>
            <rFont val="ＭＳ Ｐゴシック"/>
            <family val="3"/>
            <charset val="128"/>
          </rPr>
          <t>預入年月日</t>
        </r>
        <r>
          <rPr>
            <sz val="9"/>
            <color indexed="81"/>
            <rFont val="ＭＳ Ｐゴシック"/>
            <family val="3"/>
            <charset val="128"/>
          </rPr>
          <t xml:space="preserve">
「h30/8/1」のように日付として入力してください。</t>
        </r>
      </text>
    </comment>
    <comment ref="AT22" authorId="0" shapeId="0" xr:uid="{00000000-0006-0000-1700-000002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 ref="AT29" authorId="0" shapeId="0" xr:uid="{00000000-0006-0000-1700-000003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AD21" authorId="0" shapeId="0" xr:uid="{00000000-0006-0000-1800-000001000000}">
      <text>
        <r>
          <rPr>
            <b/>
            <sz val="9"/>
            <color indexed="81"/>
            <rFont val="ＭＳ Ｐゴシック"/>
            <family val="3"/>
            <charset val="128"/>
          </rPr>
          <t>預入年月日</t>
        </r>
        <r>
          <rPr>
            <sz val="9"/>
            <color indexed="81"/>
            <rFont val="ＭＳ Ｐゴシック"/>
            <family val="3"/>
            <charset val="128"/>
          </rPr>
          <t xml:space="preserve">
「h30/8/1」のように日付として入力してください。</t>
        </r>
      </text>
    </comment>
    <comment ref="AT22" authorId="0" shapeId="0" xr:uid="{00000000-0006-0000-1800-000002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 ref="AT29" authorId="0" shapeId="0" xr:uid="{00000000-0006-0000-1800-000003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T10" authorId="0" shapeId="0" xr:uid="{00000000-0006-0000-1900-000001000000}">
      <text>
        <r>
          <rPr>
            <sz val="9"/>
            <color indexed="81"/>
            <rFont val="ＭＳ Ｐゴシック"/>
            <family val="3"/>
            <charset val="128"/>
          </rPr>
          <t>記載例と○の位置が違う場合、
○を移動させてください。</t>
        </r>
      </text>
    </comment>
    <comment ref="T18" authorId="0" shapeId="0" xr:uid="{00000000-0006-0000-1900-000002000000}">
      <text>
        <r>
          <rPr>
            <sz val="9"/>
            <color indexed="81"/>
            <rFont val="ＭＳ Ｐゴシック"/>
            <family val="3"/>
            <charset val="128"/>
          </rPr>
          <t>記載例と○の位置が違う場合、
○を移動させてください。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nakadai</author>
    <author>nakadai-pc</author>
  </authors>
  <commentList>
    <comment ref="T3" authorId="0" shapeId="0" xr:uid="{00000000-0006-0000-1A00-000001000000}">
      <text>
        <r>
          <rPr>
            <sz val="9"/>
            <color indexed="81"/>
            <rFont val="ＭＳ Ｐゴシック"/>
            <family val="3"/>
            <charset val="128"/>
          </rPr>
          <t>記載例と○の位置が違う場合、
○を移動させてください。</t>
        </r>
      </text>
    </comment>
    <comment ref="U14" authorId="0" shapeId="0" xr:uid="{00000000-0006-0000-1A00-000002000000}">
      <text>
        <r>
          <rPr>
            <b/>
            <sz val="9"/>
            <color indexed="81"/>
            <rFont val="ＭＳ Ｐゴシック"/>
            <family val="3"/>
            <charset val="128"/>
          </rPr>
          <t>距離並びに収容能力等</t>
        </r>
        <r>
          <rPr>
            <sz val="9"/>
            <color indexed="81"/>
            <rFont val="ＭＳ Ｐゴシック"/>
            <family val="3"/>
            <charset val="128"/>
          </rPr>
          <t xml:space="preserve">
必ず確認して変更してください。</t>
        </r>
      </text>
    </comment>
    <comment ref="P21" authorId="1" shapeId="0" xr:uid="{1D4810C1-B314-45C0-90CD-CADA8665D53C}">
      <text>
        <r>
          <rPr>
            <b/>
            <sz val="9"/>
            <color indexed="81"/>
            <rFont val="MS P ゴシック"/>
            <family val="3"/>
            <charset val="128"/>
          </rPr>
          <t>私道</t>
        </r>
        <r>
          <rPr>
            <sz val="9"/>
            <color indexed="81"/>
            <rFont val="MS P ゴシック"/>
            <family val="3"/>
            <charset val="128"/>
          </rPr>
          <t xml:space="preserve">
に該当する場合、
上記公道の○及び
欄外（右側）にある○を移動して使用してください。</t>
        </r>
      </text>
    </comment>
    <comment ref="O32" authorId="0" shapeId="0" xr:uid="{00000000-0006-0000-1A00-000006000000}">
      <text>
        <r>
          <rPr>
            <sz val="9"/>
            <color indexed="81"/>
            <rFont val="ＭＳ Ｐゴシック"/>
            <family val="3"/>
            <charset val="128"/>
          </rPr>
          <t>記載例と○の位置が違う場合、
○を移動させてください。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A3" authorId="0" shapeId="0" xr:uid="{00000000-0006-0000-1C00-000001000000}">
      <text>
        <r>
          <rPr>
            <b/>
            <sz val="9"/>
            <color indexed="81"/>
            <rFont val="ＭＳ Ｐゴシック"/>
            <family val="3"/>
            <charset val="128"/>
          </rPr>
          <t xml:space="preserve">案内図及び平面図
</t>
        </r>
        <r>
          <rPr>
            <sz val="9"/>
            <color indexed="81"/>
            <rFont val="ＭＳ Ｐゴシック"/>
            <family val="3"/>
            <charset val="128"/>
          </rPr>
          <t>を図形等で直接記述する際には、</t>
        </r>
        <r>
          <rPr>
            <b/>
            <sz val="9"/>
            <color indexed="81"/>
            <rFont val="ＭＳ Ｐゴシック"/>
            <family val="3"/>
            <charset val="128"/>
          </rPr>
          <t xml:space="preserve">
</t>
        </r>
        <r>
          <rPr>
            <sz val="9"/>
            <color indexed="81"/>
            <rFont val="ＭＳ Ｐゴシック"/>
            <family val="3"/>
            <charset val="128"/>
          </rPr>
          <t>「ツール」メニュー、「保護」、「シート保護の解除」を
クリックして、保護を解除した後、記述してください。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AB5" authorId="0" shapeId="0" xr:uid="{00000000-0006-0000-1D00-000001000000}">
      <text>
        <r>
          <rPr>
            <b/>
            <sz val="9"/>
            <color indexed="81"/>
            <rFont val="ＭＳ Ｐゴシック"/>
            <family val="3"/>
            <charset val="128"/>
          </rPr>
          <t xml:space="preserve">日付項目
</t>
        </r>
        <r>
          <rPr>
            <sz val="9"/>
            <color indexed="81"/>
            <rFont val="ＭＳ Ｐゴシック"/>
            <family val="3"/>
            <charset val="128"/>
          </rPr>
          <t>「h29/5/31」のように日付として入力してください。
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nakadai</author>
    <author>nakadai-pc</author>
  </authors>
  <commentList>
    <comment ref="M4" authorId="0" shapeId="0" xr:uid="{00000000-0006-0000-0300-000001000000}">
      <text>
        <r>
          <rPr>
            <b/>
            <sz val="9"/>
            <color indexed="81"/>
            <rFont val="ＭＳ Ｐゴシック"/>
            <family val="3"/>
            <charset val="128"/>
          </rPr>
          <t>「事前試験合格」</t>
        </r>
        <r>
          <rPr>
            <sz val="9"/>
            <color indexed="81"/>
            <rFont val="ＭＳ Ｐゴシック"/>
            <family val="3"/>
            <charset val="128"/>
          </rPr>
          <t>に該当しない場合、○を選択し削除してください。
モノクロプリンターの場合、印刷後に朱線で上書きしてください。</t>
        </r>
      </text>
    </comment>
    <comment ref="Y4" authorId="1" shapeId="0" xr:uid="{2DD4F80D-5F44-4F26-B37B-1ED56445D222}">
      <text>
        <r>
          <rPr>
            <b/>
            <sz val="9"/>
            <color indexed="81"/>
            <rFont val="MS P ゴシック"/>
            <family val="3"/>
            <charset val="128"/>
          </rPr>
          <t>「車庫未確保」</t>
        </r>
        <r>
          <rPr>
            <sz val="9"/>
            <color indexed="81"/>
            <rFont val="MS P ゴシック"/>
            <family val="3"/>
            <charset val="128"/>
          </rPr>
          <t>に該当しない場合、○を選択し削除してください。
モノクロプリンターの場合、印刷後に朱線で上書きしてください。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E43" authorId="0" shapeId="0" xr:uid="{00000000-0006-0000-0400-000001000000}">
      <text>
        <r>
          <rPr>
            <b/>
            <sz val="9"/>
            <color indexed="81"/>
            <rFont val="ＭＳ Ｐゴシック"/>
            <family val="3"/>
            <charset val="128"/>
          </rPr>
          <t xml:space="preserve">理由
</t>
        </r>
        <r>
          <rPr>
            <sz val="9"/>
            <color indexed="81"/>
            <rFont val="ＭＳ Ｐゴシック"/>
            <family val="3"/>
            <charset val="128"/>
          </rPr>
          <t>文字を入力すると、自動的に下線が敷かれます。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M4" authorId="0" shapeId="0" xr:uid="{00000000-0006-0000-0600-000001000000}">
      <text>
        <r>
          <rPr>
            <b/>
            <sz val="9"/>
            <color indexed="81"/>
            <rFont val="ＭＳ Ｐゴシック"/>
            <family val="3"/>
            <charset val="128"/>
          </rPr>
          <t>「事前試験合格」</t>
        </r>
        <r>
          <rPr>
            <sz val="9"/>
            <color indexed="81"/>
            <rFont val="ＭＳ Ｐゴシック"/>
            <family val="3"/>
            <charset val="128"/>
          </rPr>
          <t>に該当しない場合、○を選択し削除してください。
モノクロプリンターの場合、印刷後に朱線で上書きしてください。</t>
        </r>
      </text>
    </comment>
    <comment ref="Y4" authorId="0" shapeId="0" xr:uid="{00000000-0006-0000-0600-000002000000}">
      <text>
        <r>
          <rPr>
            <b/>
            <sz val="9"/>
            <color indexed="81"/>
            <rFont val="ＭＳ Ｐゴシック"/>
            <family val="3"/>
            <charset val="128"/>
          </rPr>
          <t>「車庫未確保」</t>
        </r>
        <r>
          <rPr>
            <sz val="9"/>
            <color indexed="81"/>
            <rFont val="ＭＳ Ｐゴシック"/>
            <family val="3"/>
            <charset val="128"/>
          </rPr>
          <t>に該当しない場合、○を選択し削除してください。
モノクロプリンターの場合、印刷後に朱線で上書きしてください。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E43" authorId="0" shapeId="0" xr:uid="{00000000-0006-0000-0700-000001000000}">
      <text>
        <r>
          <rPr>
            <b/>
            <sz val="9"/>
            <color indexed="81"/>
            <rFont val="ＭＳ Ｐゴシック"/>
            <family val="3"/>
            <charset val="128"/>
          </rPr>
          <t xml:space="preserve">理由
</t>
        </r>
        <r>
          <rPr>
            <sz val="9"/>
            <color indexed="81"/>
            <rFont val="ＭＳ Ｐゴシック"/>
            <family val="3"/>
            <charset val="128"/>
          </rPr>
          <t>文字を入力すると、自動的に下線が敷かれます。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E23" authorId="0" shapeId="0" xr:uid="{00000000-0006-0000-1000-000004000000}">
      <text>
        <r>
          <rPr>
            <b/>
            <sz val="9"/>
            <color indexed="81"/>
            <rFont val="ＭＳ Ｐゴシック"/>
            <family val="3"/>
            <charset val="128"/>
          </rPr>
          <t>営業区域</t>
        </r>
        <r>
          <rPr>
            <sz val="9"/>
            <color indexed="81"/>
            <rFont val="ＭＳ Ｐゴシック"/>
            <family val="3"/>
            <charset val="128"/>
          </rPr>
          <t xml:space="preserve">
多摩地区の場合、○を移動してください。</t>
        </r>
      </text>
    </comment>
    <comment ref="AO32" authorId="0" shapeId="0" xr:uid="{00000000-0006-0000-1000-000005000000}">
      <text>
        <r>
          <rPr>
            <b/>
            <sz val="9"/>
            <color indexed="81"/>
            <rFont val="ＭＳ Ｐゴシック"/>
            <family val="3"/>
            <charset val="128"/>
          </rPr>
          <t>収容能力</t>
        </r>
        <r>
          <rPr>
            <sz val="9"/>
            <color indexed="81"/>
            <rFont val="ＭＳ Ｐゴシック"/>
            <family val="3"/>
            <charset val="128"/>
          </rPr>
          <t xml:space="preserve">
８ページを参照しています。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U5" authorId="0" shapeId="0" xr:uid="{00000000-0006-0000-1100-000001000000}">
      <text>
        <r>
          <rPr>
            <b/>
            <sz val="9"/>
            <color indexed="81"/>
            <rFont val="ＭＳ Ｐゴシック"/>
            <family val="3"/>
            <charset val="128"/>
          </rPr>
          <t>本籍地</t>
        </r>
        <r>
          <rPr>
            <sz val="9"/>
            <color indexed="81"/>
            <rFont val="ＭＳ Ｐゴシック"/>
            <family val="3"/>
            <charset val="128"/>
          </rPr>
          <t xml:space="preserve">
東京都以外の場合、「○」を移動させてください。</t>
        </r>
      </text>
    </comment>
    <comment ref="A9" authorId="0" shapeId="0" xr:uid="{00000000-0006-0000-1100-000002000000}">
      <text>
        <r>
          <rPr>
            <b/>
            <sz val="9"/>
            <color indexed="81"/>
            <rFont val="ＭＳ Ｐゴシック"/>
            <family val="3"/>
            <charset val="128"/>
          </rPr>
          <t>自年月日</t>
        </r>
        <r>
          <rPr>
            <sz val="9"/>
            <color indexed="81"/>
            <rFont val="ＭＳ Ｐゴシック"/>
            <family val="3"/>
            <charset val="128"/>
          </rPr>
          <t xml:space="preserve">
「ｈ26/10/1」のように日付として入力してください。</t>
        </r>
      </text>
    </comment>
    <comment ref="I9" authorId="0" shapeId="0" xr:uid="{00000000-0006-0000-1100-000003000000}">
      <text>
        <r>
          <rPr>
            <b/>
            <sz val="9"/>
            <color indexed="81"/>
            <rFont val="ＭＳ Ｐゴシック"/>
            <family val="3"/>
            <charset val="128"/>
          </rPr>
          <t>至年月日</t>
        </r>
        <r>
          <rPr>
            <sz val="9"/>
            <color indexed="81"/>
            <rFont val="ＭＳ Ｐゴシック"/>
            <family val="3"/>
            <charset val="128"/>
          </rPr>
          <t xml:space="preserve">
現在在職中でない場合、
至年月日に「h26/9/29」のように日付として上書きしてください。</t>
        </r>
      </text>
    </comment>
    <comment ref="S9" authorId="0" shapeId="0" xr:uid="{00000000-0006-0000-1100-000004000000}">
      <text>
        <r>
          <rPr>
            <b/>
            <sz val="9"/>
            <color indexed="81"/>
            <rFont val="ＭＳ Ｐゴシック"/>
            <family val="3"/>
            <charset val="128"/>
          </rPr>
          <t xml:space="preserve">勤務年月数
</t>
        </r>
        <r>
          <rPr>
            <sz val="9"/>
            <color indexed="81"/>
            <rFont val="ＭＳ Ｐゴシック"/>
            <family val="3"/>
            <charset val="128"/>
          </rPr>
          <t>計算結果に誤りがある場合、
「ツール」メニュー、「保護」、「シート保護の解除」を
クリックして、保護を解除した後、
直接数値を上書入力してください。</t>
        </r>
      </text>
    </comment>
    <comment ref="AC9" authorId="0" shapeId="0" xr:uid="{00000000-0006-0000-1100-000005000000}">
      <text>
        <r>
          <rPr>
            <b/>
            <sz val="9"/>
            <color indexed="81"/>
            <rFont val="ＭＳ Ｐゴシック"/>
            <family val="3"/>
            <charset val="128"/>
          </rPr>
          <t>勤務先名</t>
        </r>
        <r>
          <rPr>
            <sz val="9"/>
            <color indexed="81"/>
            <rFont val="ＭＳ Ｐゴシック"/>
            <family val="3"/>
            <charset val="128"/>
          </rPr>
          <t xml:space="preserve">
途中で改行するには、Alt＋Enterキー</t>
        </r>
      </text>
    </comment>
    <comment ref="AR13" authorId="0" shapeId="0" xr:uid="{00000000-0006-0000-1100-000006000000}">
      <text>
        <r>
          <rPr>
            <b/>
            <sz val="9"/>
            <color indexed="81"/>
            <rFont val="MS P ゴシック"/>
            <family val="3"/>
            <charset val="128"/>
          </rPr>
          <t xml:space="preserve">斜線
</t>
        </r>
        <r>
          <rPr>
            <sz val="9"/>
            <color indexed="81"/>
            <rFont val="MS P ゴシック"/>
            <family val="3"/>
            <charset val="128"/>
          </rPr>
          <t xml:space="preserve">斜線を選択して削除するか、ずらしてください。
ずらす場合、線を選択後、先端の○の上にカーソルを重ねると、
 </t>
        </r>
        <r>
          <rPr>
            <sz val="16"/>
            <color indexed="81"/>
            <rFont val="MS P ゴシック"/>
            <family val="3"/>
            <charset val="128"/>
          </rPr>
          <t>↔</t>
        </r>
        <r>
          <rPr>
            <sz val="9"/>
            <color indexed="81"/>
            <rFont val="MS P ゴシック"/>
            <family val="3"/>
            <charset val="128"/>
          </rPr>
          <t xml:space="preserve"> マークが表示されますので、任意の位置まで移動させてください。
</t>
        </r>
      </text>
    </comment>
    <comment ref="W19" authorId="0" shapeId="0" xr:uid="{00000000-0006-0000-1100-000007000000}">
      <text>
        <r>
          <rPr>
            <b/>
            <sz val="9"/>
            <color indexed="81"/>
            <rFont val="ＭＳ Ｐゴシック"/>
            <family val="3"/>
            <charset val="128"/>
          </rPr>
          <t>同居・別居の別</t>
        </r>
        <r>
          <rPr>
            <sz val="9"/>
            <color indexed="81"/>
            <rFont val="ＭＳ Ｐゴシック"/>
            <family val="3"/>
            <charset val="128"/>
          </rPr>
          <t xml:space="preserve">
別居の場合、○を選択し「別」へ移動させてください。
その際には備考に別居の理由の記載を忘れずに！
該当者がいない場合、○を選択し削除してください。
家族を３名以上記載する場合、
欄外（右側）にある○を移動して使用してください。</t>
        </r>
      </text>
    </comment>
    <comment ref="AC19" authorId="0" shapeId="0" xr:uid="{00000000-0006-0000-1100-000008000000}">
      <text>
        <r>
          <rPr>
            <b/>
            <sz val="9"/>
            <color indexed="81"/>
            <rFont val="ＭＳ Ｐゴシック"/>
            <family val="3"/>
            <charset val="128"/>
          </rPr>
          <t>開始年月日</t>
        </r>
        <r>
          <rPr>
            <sz val="9"/>
            <color indexed="81"/>
            <rFont val="ＭＳ Ｐゴシック"/>
            <family val="3"/>
            <charset val="128"/>
          </rPr>
          <t xml:space="preserve">
「ｈ1/5/3」のように日付として入力してください。</t>
        </r>
      </text>
    </comment>
    <comment ref="AK21" authorId="0" shapeId="0" xr:uid="{00000000-0006-0000-1100-000009000000}">
      <text>
        <r>
          <rPr>
            <b/>
            <sz val="9"/>
            <color indexed="81"/>
            <rFont val="ＭＳ Ｐゴシック"/>
            <family val="3"/>
            <charset val="128"/>
          </rPr>
          <t>斜線</t>
        </r>
        <r>
          <rPr>
            <sz val="9"/>
            <color indexed="81"/>
            <rFont val="ＭＳ Ｐゴシック"/>
            <family val="3"/>
            <charset val="128"/>
          </rPr>
          <t xml:space="preserve">
斜線を選択して削除するか
ずらしてください。
ずらす場合、線を選択後、先端の○の上にカーソルを重ねると、 </t>
        </r>
        <r>
          <rPr>
            <sz val="12"/>
            <color indexed="81"/>
            <rFont val="ＭＳ Ｐゴシック"/>
            <family val="3"/>
            <charset val="128"/>
          </rPr>
          <t xml:space="preserve">↔ </t>
        </r>
        <r>
          <rPr>
            <sz val="9"/>
            <color indexed="81"/>
            <rFont val="ＭＳ Ｐゴシック"/>
            <family val="3"/>
            <charset val="128"/>
          </rPr>
          <t xml:space="preserve">マークが表示されますので、任意の位置まで移動させてください。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AE5" authorId="0" shapeId="0" xr:uid="{00000000-0006-0000-1300-000001000000}">
      <text>
        <r>
          <rPr>
            <sz val="9"/>
            <color indexed="81"/>
            <rFont val="ＭＳ Ｐゴシック"/>
            <family val="3"/>
            <charset val="128"/>
          </rPr>
          <t>評価証明書に記載されている、評価額、地積、敷地権の
割合及び持分を、そのまま記載してください。
持分が不明の場合は、登記簿謄本等が必要になります。
セルの途中で改行する場合は、Alt＋Enterで改行できます。</t>
        </r>
      </text>
    </comment>
    <comment ref="AE6" authorId="0" shapeId="0" xr:uid="{00000000-0006-0000-1300-000002000000}">
      <text>
        <r>
          <rPr>
            <sz val="9"/>
            <color indexed="81"/>
            <rFont val="ＭＳ Ｐゴシック"/>
            <family val="3"/>
            <charset val="128"/>
          </rPr>
          <t>評価証明書に記載されている、評価額、専有床面積及び
持分を、そのまま記載してください。
持分が不明の場合は、登記簿謄本等が必要になります。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nakadai</author>
  </authors>
  <commentList>
    <comment ref="F7" authorId="0" shapeId="0" xr:uid="{00000000-0006-0000-1400-000001000000}">
      <text>
        <r>
          <rPr>
            <sz val="9"/>
            <color indexed="81"/>
            <rFont val="ＭＳ Ｐゴシック"/>
            <family val="3"/>
            <charset val="128"/>
          </rPr>
          <t>該当する場合、
年月日を「ｈ7/1/25」のように日付として上書き入力してください。</t>
        </r>
      </text>
    </comment>
    <comment ref="B14" authorId="0" shapeId="0" xr:uid="{00000000-0006-0000-1400-000002000000}">
      <text>
        <r>
          <rPr>
            <b/>
            <sz val="9"/>
            <color indexed="81"/>
            <rFont val="ＭＳ Ｐゴシック"/>
            <family val="3"/>
            <charset val="128"/>
          </rPr>
          <t>自年月日</t>
        </r>
        <r>
          <rPr>
            <sz val="9"/>
            <color indexed="81"/>
            <rFont val="ＭＳ Ｐゴシック"/>
            <family val="3"/>
            <charset val="128"/>
          </rPr>
          <t xml:space="preserve">
「ｈ26/10/1」のように日付として入力してください。</t>
        </r>
      </text>
    </comment>
    <comment ref="J14" authorId="0" shapeId="0" xr:uid="{00000000-0006-0000-1400-000003000000}">
      <text>
        <r>
          <rPr>
            <b/>
            <sz val="9"/>
            <color indexed="81"/>
            <rFont val="ＭＳ Ｐゴシック"/>
            <family val="3"/>
            <charset val="128"/>
          </rPr>
          <t>至年月日</t>
        </r>
        <r>
          <rPr>
            <sz val="9"/>
            <color indexed="81"/>
            <rFont val="ＭＳ Ｐゴシック"/>
            <family val="3"/>
            <charset val="128"/>
          </rPr>
          <t xml:space="preserve">
現在在職中の場合「</t>
        </r>
        <r>
          <rPr>
            <b/>
            <sz val="9"/>
            <color indexed="12"/>
            <rFont val="ＭＳ Ｐゴシック"/>
            <family val="3"/>
            <charset val="128"/>
          </rPr>
          <t>現在</t>
        </r>
        <r>
          <rPr>
            <sz val="9"/>
            <color indexed="81"/>
            <rFont val="ＭＳ Ｐゴシック"/>
            <family val="3"/>
            <charset val="128"/>
          </rPr>
          <t>」と入力してください。
在職中でない場合、
至年月日に「h26/9/29」のように日付として入力してください。</t>
        </r>
      </text>
    </comment>
    <comment ref="T14" authorId="0" shapeId="0" xr:uid="{00000000-0006-0000-1400-000004000000}">
      <text>
        <r>
          <rPr>
            <b/>
            <sz val="9"/>
            <color indexed="81"/>
            <rFont val="ＭＳ Ｐゴシック"/>
            <family val="3"/>
            <charset val="128"/>
          </rPr>
          <t xml:space="preserve">勤務年月数
</t>
        </r>
        <r>
          <rPr>
            <sz val="9"/>
            <color indexed="81"/>
            <rFont val="ＭＳ Ｐゴシック"/>
            <family val="3"/>
            <charset val="128"/>
          </rPr>
          <t xml:space="preserve">計算しています。
最終行に合計が表示されます。
</t>
        </r>
      </text>
    </comment>
    <comment ref="AD14" authorId="0" shapeId="0" xr:uid="{00000000-0006-0000-1400-000005000000}">
      <text>
        <r>
          <rPr>
            <b/>
            <sz val="9"/>
            <color indexed="81"/>
            <rFont val="ＭＳ Ｐゴシック"/>
            <family val="3"/>
            <charset val="128"/>
          </rPr>
          <t>勤務先名</t>
        </r>
        <r>
          <rPr>
            <sz val="9"/>
            <color indexed="81"/>
            <rFont val="ＭＳ Ｐゴシック"/>
            <family val="3"/>
            <charset val="128"/>
          </rPr>
          <t xml:space="preserve">
途中で改行するには、Alt＋Enterキー</t>
        </r>
      </text>
    </comment>
    <comment ref="AQ14" authorId="0" shapeId="0" xr:uid="{00000000-0006-0000-1400-000006000000}">
      <text>
        <r>
          <rPr>
            <b/>
            <sz val="9"/>
            <color indexed="81"/>
            <rFont val="ＭＳ Ｐゴシック"/>
            <family val="3"/>
            <charset val="128"/>
          </rPr>
          <t xml:space="preserve">ﾊｲ･ﾀｸ･ﾊﾞｽ他
</t>
        </r>
        <r>
          <rPr>
            <sz val="9"/>
            <color indexed="81"/>
            <rFont val="ＭＳ Ｐゴシック"/>
            <family val="3"/>
            <charset val="128"/>
          </rPr>
          <t xml:space="preserve">▼をクリックして該当するものを選んでください。
</t>
        </r>
      </text>
    </comment>
    <comment ref="W16" authorId="0" shapeId="0" xr:uid="{00000000-0006-0000-1400-000007000000}">
      <text>
        <r>
          <rPr>
            <b/>
            <sz val="9"/>
            <color indexed="81"/>
            <rFont val="ＭＳ Ｐゴシック"/>
            <family val="3"/>
            <charset val="128"/>
          </rPr>
          <t xml:space="preserve">運転経歴に算入できない期間
</t>
        </r>
        <r>
          <rPr>
            <sz val="9"/>
            <color indexed="81"/>
            <rFont val="ＭＳ Ｐゴシック"/>
            <family val="3"/>
            <charset val="128"/>
          </rPr>
          <t>免停や休職により、
当該会社での勤務年月数が減少する場合には、
当該会社の</t>
        </r>
        <r>
          <rPr>
            <b/>
            <sz val="9"/>
            <color indexed="12"/>
            <rFont val="ＭＳ Ｐゴシック"/>
            <family val="3"/>
            <charset val="128"/>
          </rPr>
          <t>勤務年月数</t>
        </r>
        <r>
          <rPr>
            <sz val="9"/>
            <color indexed="12"/>
            <rFont val="ＭＳ Ｐゴシック"/>
            <family val="3"/>
            <charset val="128"/>
          </rPr>
          <t>を手計算により直接手入力</t>
        </r>
        <r>
          <rPr>
            <sz val="9"/>
            <color indexed="81"/>
            <rFont val="ＭＳ Ｐゴシック"/>
            <family val="3"/>
            <charset val="128"/>
          </rPr>
          <t>してください。
「ツール」メニュー、「保護」、「シート保護の解除」をクリックして、
保護を解除した後に入力してください。</t>
        </r>
      </text>
    </comment>
    <comment ref="AQ18" authorId="0" shapeId="0" xr:uid="{00000000-0006-0000-1400-000008000000}">
      <text>
        <r>
          <rPr>
            <sz val="9"/>
            <color indexed="81"/>
            <rFont val="ＭＳ Ｐゴシック"/>
            <family val="3"/>
            <charset val="128"/>
          </rPr>
          <t xml:space="preserve">斜線を選択して削除するか
ずらしてください。
ずらす場合、線を選択後、先端の○の上にカーソルを重ねると、
 </t>
        </r>
        <r>
          <rPr>
            <sz val="12"/>
            <color indexed="81"/>
            <rFont val="ＭＳ Ｐゴシック"/>
            <family val="3"/>
            <charset val="128"/>
          </rPr>
          <t xml:space="preserve">↔ </t>
        </r>
        <r>
          <rPr>
            <sz val="9"/>
            <color indexed="81"/>
            <rFont val="ＭＳ Ｐゴシック"/>
            <family val="3"/>
            <charset val="128"/>
          </rPr>
          <t>マークが表示されますので、任意の位置まで移動させてください。</t>
        </r>
      </text>
    </comment>
    <comment ref="T25" authorId="0" shapeId="0" xr:uid="{00000000-0006-0000-1400-000009000000}">
      <text>
        <r>
          <rPr>
            <b/>
            <sz val="9"/>
            <color indexed="81"/>
            <rFont val="ＭＳ Ｐゴシック"/>
            <family val="3"/>
            <charset val="128"/>
          </rPr>
          <t>勤務年月数合計</t>
        </r>
        <r>
          <rPr>
            <sz val="9"/>
            <color indexed="81"/>
            <rFont val="ＭＳ Ｐゴシック"/>
            <family val="3"/>
            <charset val="128"/>
          </rPr>
          <t xml:space="preserve">
計算しています。
計算結果に誤りがある場合、
「ツール」メニュー、「保護」、「シート保護の解除」を
クリックして、保護を解除した後、
直接数値を上書入力してください。
</t>
        </r>
      </text>
    </comment>
    <comment ref="AQ30" authorId="0" shapeId="0" xr:uid="{00000000-0006-0000-1400-00000A000000}">
      <text>
        <r>
          <rPr>
            <sz val="9"/>
            <color indexed="81"/>
            <rFont val="ＭＳ Ｐゴシック"/>
            <family val="3"/>
            <charset val="128"/>
          </rPr>
          <t>斜線を選択して削除するか
ずらしてください。
ずらす場合、線を選択後、先端の○の上にカーソルを重ねると、 ↔ マークが表示されますので、任意の位置まで移動させてください。</t>
        </r>
      </text>
    </comment>
  </commentList>
</comments>
</file>

<file path=xl/sharedStrings.xml><?xml version="1.0" encoding="utf-8"?>
<sst xmlns="http://schemas.openxmlformats.org/spreadsheetml/2006/main" count="1331" uniqueCount="612">
  <si>
    <t>整理番号</t>
    <rPh sb="0" eb="2">
      <t>セイリ</t>
    </rPh>
    <rPh sb="2" eb="4">
      <t>バンゴウ</t>
    </rPh>
    <phoneticPr fontId="3"/>
  </si>
  <si>
    <t>車庫未確保</t>
    <rPh sb="0" eb="2">
      <t>シャコ</t>
    </rPh>
    <rPh sb="2" eb="3">
      <t>ミ</t>
    </rPh>
    <rPh sb="3" eb="5">
      <t>カクホ</t>
    </rPh>
    <phoneticPr fontId="3"/>
  </si>
  <si>
    <t>関東運輸局</t>
    <rPh sb="0" eb="2">
      <t>カントウ</t>
    </rPh>
    <rPh sb="2" eb="4">
      <t>ウンユ</t>
    </rPh>
    <rPh sb="4" eb="5">
      <t>キョク</t>
    </rPh>
    <phoneticPr fontId="3"/>
  </si>
  <si>
    <t>局長</t>
    <rPh sb="0" eb="2">
      <t>キョクチョウ</t>
    </rPh>
    <phoneticPr fontId="3"/>
  </si>
  <si>
    <t>殿</t>
    <rPh sb="0" eb="1">
      <t>ドノ</t>
    </rPh>
    <phoneticPr fontId="3"/>
  </si>
  <si>
    <t>[〒</t>
    <phoneticPr fontId="3"/>
  </si>
  <si>
    <t>]</t>
    <phoneticPr fontId="3"/>
  </si>
  <si>
    <t>TEL</t>
    <phoneticPr fontId="3"/>
  </si>
  <si>
    <t>住所</t>
    <rPh sb="0" eb="1">
      <t>ジュウ</t>
    </rPh>
    <rPh sb="1" eb="2">
      <t>トコロ</t>
    </rPh>
    <phoneticPr fontId="3"/>
  </si>
  <si>
    <t>名称</t>
    <rPh sb="0" eb="1">
      <t>メイ</t>
    </rPh>
    <rPh sb="1" eb="2">
      <t>ショウ</t>
    </rPh>
    <phoneticPr fontId="3"/>
  </si>
  <si>
    <t>氏名</t>
    <rPh sb="0" eb="1">
      <t>シ</t>
    </rPh>
    <rPh sb="1" eb="2">
      <t>メイ</t>
    </rPh>
    <phoneticPr fontId="3"/>
  </si>
  <si>
    <t>タクシー</t>
    <phoneticPr fontId="3"/>
  </si>
  <si>
    <t>東京</t>
    <rPh sb="0" eb="2">
      <t>トウキョウ</t>
    </rPh>
    <phoneticPr fontId="3"/>
  </si>
  <si>
    <t>印</t>
    <rPh sb="0" eb="1">
      <t>イン</t>
    </rPh>
    <phoneticPr fontId="3"/>
  </si>
  <si>
    <t>一般乗用旅客自動車運送事業経営許可申請書</t>
    <rPh sb="0" eb="2">
      <t>イッパン</t>
    </rPh>
    <rPh sb="2" eb="4">
      <t>ジョウヨウ</t>
    </rPh>
    <rPh sb="4" eb="6">
      <t>リョキャク</t>
    </rPh>
    <rPh sb="6" eb="9">
      <t>ジドウシャ</t>
    </rPh>
    <rPh sb="9" eb="11">
      <t>ウンソウ</t>
    </rPh>
    <rPh sb="11" eb="13">
      <t>ジギョウ</t>
    </rPh>
    <rPh sb="13" eb="15">
      <t>ケイエイ</t>
    </rPh>
    <rPh sb="15" eb="17">
      <t>キョカ</t>
    </rPh>
    <rPh sb="17" eb="20">
      <t>シンセイショ</t>
    </rPh>
    <phoneticPr fontId="3"/>
  </si>
  <si>
    <t>事業の種別</t>
    <rPh sb="0" eb="2">
      <t>ジギョウ</t>
    </rPh>
    <rPh sb="3" eb="5">
      <t>シュベツ</t>
    </rPh>
    <phoneticPr fontId="3"/>
  </si>
  <si>
    <t>特別区・武三交通圏</t>
    <rPh sb="0" eb="3">
      <t>トクベツク</t>
    </rPh>
    <rPh sb="4" eb="6">
      <t>タケゾウ</t>
    </rPh>
    <rPh sb="6" eb="8">
      <t>コウツウ</t>
    </rPh>
    <rPh sb="8" eb="9">
      <t>ケン</t>
    </rPh>
    <phoneticPr fontId="3"/>
  </si>
  <si>
    <t>北多摩交通圏</t>
    <rPh sb="0" eb="1">
      <t>キタ</t>
    </rPh>
    <rPh sb="1" eb="3">
      <t>タマ</t>
    </rPh>
    <rPh sb="3" eb="5">
      <t>コウツウ</t>
    </rPh>
    <rPh sb="5" eb="6">
      <t>ケン</t>
    </rPh>
    <phoneticPr fontId="3"/>
  </si>
  <si>
    <t>南多摩交通圏</t>
    <rPh sb="0" eb="1">
      <t>ミナミ</t>
    </rPh>
    <rPh sb="1" eb="3">
      <t>タマ</t>
    </rPh>
    <rPh sb="3" eb="5">
      <t>コウツウ</t>
    </rPh>
    <rPh sb="5" eb="6">
      <t>ケン</t>
    </rPh>
    <phoneticPr fontId="3"/>
  </si>
  <si>
    <t>収容能力</t>
    <rPh sb="0" eb="2">
      <t>シュウヨウ</t>
    </rPh>
    <rPh sb="2" eb="4">
      <t>ノウリョク</t>
    </rPh>
    <phoneticPr fontId="3"/>
  </si>
  <si>
    <t>㎡</t>
    <phoneticPr fontId="3"/>
  </si>
  <si>
    <t>団体番号</t>
    <rPh sb="0" eb="2">
      <t>ダンタイ</t>
    </rPh>
    <rPh sb="2" eb="4">
      <t>バンゴウ</t>
    </rPh>
    <phoneticPr fontId="3"/>
  </si>
  <si>
    <t>電話番号</t>
    <rPh sb="0" eb="2">
      <t>デンワ</t>
    </rPh>
    <rPh sb="2" eb="4">
      <t>バンゴウ</t>
    </rPh>
    <phoneticPr fontId="3"/>
  </si>
  <si>
    <t>事務取扱担当者</t>
    <rPh sb="0" eb="2">
      <t>ジム</t>
    </rPh>
    <rPh sb="2" eb="4">
      <t>トリアツカイ</t>
    </rPh>
    <rPh sb="4" eb="7">
      <t>タントウシャ</t>
    </rPh>
    <phoneticPr fontId="3"/>
  </si>
  <si>
    <t>支局受付印</t>
    <rPh sb="0" eb="2">
      <t>シキョク</t>
    </rPh>
    <rPh sb="2" eb="4">
      <t>ウケツケ</t>
    </rPh>
    <rPh sb="4" eb="5">
      <t>イン</t>
    </rPh>
    <phoneticPr fontId="3"/>
  </si>
  <si>
    <t>局受付印</t>
    <rPh sb="0" eb="1">
      <t>キョク</t>
    </rPh>
    <rPh sb="1" eb="3">
      <t>ウケツケ</t>
    </rPh>
    <rPh sb="3" eb="4">
      <t>イン</t>
    </rPh>
    <phoneticPr fontId="3"/>
  </si>
  <si>
    <t>＜１＞</t>
    <phoneticPr fontId="3"/>
  </si>
  <si>
    <t xml:space="preserve"> 営業区域</t>
    <rPh sb="1" eb="3">
      <t>エイギョウ</t>
    </rPh>
    <rPh sb="3" eb="5">
      <t>クイキ</t>
    </rPh>
    <phoneticPr fontId="3"/>
  </si>
  <si>
    <t xml:space="preserve"> 営業所の位置</t>
    <rPh sb="1" eb="4">
      <t>エイギョウショ</t>
    </rPh>
    <rPh sb="5" eb="7">
      <t>イチ</t>
    </rPh>
    <phoneticPr fontId="3"/>
  </si>
  <si>
    <t xml:space="preserve"> 車庫の位置</t>
    <rPh sb="1" eb="3">
      <t>シャコ</t>
    </rPh>
    <rPh sb="4" eb="6">
      <t>イチ</t>
    </rPh>
    <phoneticPr fontId="3"/>
  </si>
  <si>
    <t>イ.</t>
    <phoneticPr fontId="3"/>
  </si>
  <si>
    <t>ロ.</t>
    <phoneticPr fontId="3"/>
  </si>
  <si>
    <t>ハ.</t>
    <phoneticPr fontId="3"/>
  </si>
  <si>
    <t>履歴書等</t>
    <rPh sb="0" eb="3">
      <t>リレキショ</t>
    </rPh>
    <rPh sb="3" eb="4">
      <t>トウ</t>
    </rPh>
    <phoneticPr fontId="3"/>
  </si>
  <si>
    <t>氏名</t>
    <rPh sb="0" eb="2">
      <t>シメイ</t>
    </rPh>
    <phoneticPr fontId="3"/>
  </si>
  <si>
    <t>生年月日</t>
    <rPh sb="0" eb="2">
      <t>セイネン</t>
    </rPh>
    <rPh sb="2" eb="4">
      <t>ガッピ</t>
    </rPh>
    <phoneticPr fontId="3"/>
  </si>
  <si>
    <t>本籍地</t>
    <rPh sb="0" eb="3">
      <t>ホンセキチ</t>
    </rPh>
    <phoneticPr fontId="3"/>
  </si>
  <si>
    <t>現住所</t>
    <rPh sb="0" eb="3">
      <t>ゲンジュウショ</t>
    </rPh>
    <phoneticPr fontId="3"/>
  </si>
  <si>
    <t>家族の氏名</t>
    <rPh sb="0" eb="2">
      <t>カゾク</t>
    </rPh>
    <rPh sb="3" eb="5">
      <t>シメイ</t>
    </rPh>
    <phoneticPr fontId="3"/>
  </si>
  <si>
    <t>ふりがな</t>
    <phoneticPr fontId="3"/>
  </si>
  <si>
    <t>年令</t>
    <rPh sb="0" eb="2">
      <t>ネンレイ</t>
    </rPh>
    <phoneticPr fontId="3"/>
  </si>
  <si>
    <t>申請日現在　満</t>
    <rPh sb="0" eb="2">
      <t>シンセイ</t>
    </rPh>
    <rPh sb="2" eb="3">
      <t>ビ</t>
    </rPh>
    <rPh sb="3" eb="5">
      <t>ゲンザイ</t>
    </rPh>
    <rPh sb="6" eb="7">
      <t>マン</t>
    </rPh>
    <phoneticPr fontId="3"/>
  </si>
  <si>
    <t>生</t>
    <rPh sb="0" eb="1">
      <t>セイ</t>
    </rPh>
    <phoneticPr fontId="3"/>
  </si>
  <si>
    <t>勤務年月数</t>
    <rPh sb="0" eb="2">
      <t>キンム</t>
    </rPh>
    <rPh sb="2" eb="4">
      <t>ネンゲツ</t>
    </rPh>
    <rPh sb="4" eb="5">
      <t>スウ</t>
    </rPh>
    <phoneticPr fontId="3"/>
  </si>
  <si>
    <t>･</t>
    <phoneticPr fontId="3"/>
  </si>
  <si>
    <t>勤務先名</t>
    <rPh sb="0" eb="3">
      <t>キンムサキ</t>
    </rPh>
    <rPh sb="3" eb="4">
      <t>メイ</t>
    </rPh>
    <phoneticPr fontId="3"/>
  </si>
  <si>
    <t>＜２＞</t>
    <phoneticPr fontId="3"/>
  </si>
  <si>
    <t>同居･別居の別</t>
    <rPh sb="0" eb="2">
      <t>ドウキョ</t>
    </rPh>
    <rPh sb="3" eb="5">
      <t>ベッキョ</t>
    </rPh>
    <rPh sb="6" eb="7">
      <t>ベツ</t>
    </rPh>
    <phoneticPr fontId="3"/>
  </si>
  <si>
    <t>同居又は別居の
開始年月日</t>
    <rPh sb="0" eb="2">
      <t>ドウキョ</t>
    </rPh>
    <rPh sb="2" eb="3">
      <t>マタ</t>
    </rPh>
    <rPh sb="4" eb="6">
      <t>ベッキョ</t>
    </rPh>
    <rPh sb="8" eb="10">
      <t>カイシ</t>
    </rPh>
    <rPh sb="10" eb="13">
      <t>ネンガッピ</t>
    </rPh>
    <phoneticPr fontId="3"/>
  </si>
  <si>
    <t>備考(別居の理由等)</t>
    <rPh sb="0" eb="2">
      <t>ビコウ</t>
    </rPh>
    <rPh sb="3" eb="5">
      <t>ベッキョ</t>
    </rPh>
    <rPh sb="6" eb="8">
      <t>リユウ</t>
    </rPh>
    <rPh sb="8" eb="9">
      <t>トウ</t>
    </rPh>
    <phoneticPr fontId="3"/>
  </si>
  <si>
    <t>ヶ月</t>
    <rPh sb="1" eb="2">
      <t>ツキ</t>
    </rPh>
    <phoneticPr fontId="3"/>
  </si>
  <si>
    <t>同</t>
    <rPh sb="0" eb="1">
      <t>ドウ</t>
    </rPh>
    <phoneticPr fontId="3"/>
  </si>
  <si>
    <t>別</t>
    <rPh sb="0" eb="1">
      <t>ベツ</t>
    </rPh>
    <phoneticPr fontId="3"/>
  </si>
  <si>
    <t>年 令</t>
    <rPh sb="0" eb="1">
      <t>トシ</t>
    </rPh>
    <rPh sb="2" eb="3">
      <t>レイ</t>
    </rPh>
    <phoneticPr fontId="3"/>
  </si>
  <si>
    <t>続　柄</t>
    <rPh sb="0" eb="1">
      <t>ゾク</t>
    </rPh>
    <rPh sb="2" eb="3">
      <t>エ</t>
    </rPh>
    <phoneticPr fontId="3"/>
  </si>
  <si>
    <t>・</t>
    <phoneticPr fontId="3"/>
  </si>
  <si>
    <t>長男</t>
    <rPh sb="0" eb="2">
      <t>チョウナン</t>
    </rPh>
    <phoneticPr fontId="3"/>
  </si>
  <si>
    <t>江戸川区</t>
    <rPh sb="0" eb="4">
      <t>エドガワク</t>
    </rPh>
    <phoneticPr fontId="3"/>
  </si>
  <si>
    <t>男 ・ 女</t>
    <rPh sb="0" eb="1">
      <t>オトコ</t>
    </rPh>
    <rPh sb="4" eb="5">
      <t>オンナ</t>
    </rPh>
    <phoneticPr fontId="3"/>
  </si>
  <si>
    <t>都 ・ 道 ・ 府 ・ 県</t>
    <rPh sb="0" eb="1">
      <t>ミヤコ</t>
    </rPh>
    <rPh sb="4" eb="5">
      <t>ミチ</t>
    </rPh>
    <rPh sb="8" eb="9">
      <t>フ</t>
    </rPh>
    <rPh sb="12" eb="13">
      <t>ケン</t>
    </rPh>
    <phoneticPr fontId="3"/>
  </si>
  <si>
    <t>勤 務 地</t>
    <rPh sb="0" eb="1">
      <t>ツトム</t>
    </rPh>
    <rPh sb="2" eb="3">
      <t>ツトム</t>
    </rPh>
    <rPh sb="4" eb="5">
      <t>チ</t>
    </rPh>
    <phoneticPr fontId="3"/>
  </si>
  <si>
    <t>職　種</t>
    <rPh sb="0" eb="1">
      <t>ショク</t>
    </rPh>
    <rPh sb="2" eb="3">
      <t>タネ</t>
    </rPh>
    <phoneticPr fontId="3"/>
  </si>
  <si>
    <r>
      <t>職　　　　　　　　　歴</t>
    </r>
    <r>
      <rPr>
        <sz val="12"/>
        <rFont val="ＭＳ 明朝"/>
        <family val="1"/>
        <charset val="128"/>
      </rPr>
      <t>　</t>
    </r>
    <r>
      <rPr>
        <sz val="11"/>
        <rFont val="ＭＳ 明朝"/>
        <family val="1"/>
        <charset val="128"/>
      </rPr>
      <t>（新しいものから記載すること）</t>
    </r>
    <rPh sb="0" eb="1">
      <t>ショク</t>
    </rPh>
    <rPh sb="10" eb="11">
      <t>レキ</t>
    </rPh>
    <rPh sb="13" eb="14">
      <t>アタラ</t>
    </rPh>
    <rPh sb="20" eb="22">
      <t>キサイ</t>
    </rPh>
    <phoneticPr fontId="3"/>
  </si>
  <si>
    <t>項目</t>
    <rPh sb="0" eb="2">
      <t>コウモク</t>
    </rPh>
    <phoneticPr fontId="3"/>
  </si>
  <si>
    <t>預貯金</t>
    <rPh sb="0" eb="3">
      <t>ヨチョキン</t>
    </rPh>
    <phoneticPr fontId="3"/>
  </si>
  <si>
    <t>不動産</t>
    <rPh sb="0" eb="3">
      <t>フドウサン</t>
    </rPh>
    <phoneticPr fontId="3"/>
  </si>
  <si>
    <t>その他</t>
    <rPh sb="2" eb="3">
      <t>タ</t>
    </rPh>
    <phoneticPr fontId="3"/>
  </si>
  <si>
    <t>円</t>
    <rPh sb="0" eb="1">
      <t>エン</t>
    </rPh>
    <phoneticPr fontId="3"/>
  </si>
  <si>
    <t>種類</t>
    <rPh sb="0" eb="2">
      <t>シュルイ</t>
    </rPh>
    <phoneticPr fontId="3"/>
  </si>
  <si>
    <t>金額</t>
    <rPh sb="0" eb="2">
      <t>キンガク</t>
    </rPh>
    <phoneticPr fontId="3"/>
  </si>
  <si>
    <t>摘要</t>
    <rPh sb="0" eb="2">
      <t>テキヨウ</t>
    </rPh>
    <phoneticPr fontId="3"/>
  </si>
  <si>
    <t>定期預金等</t>
    <rPh sb="0" eb="2">
      <t>テイキ</t>
    </rPh>
    <rPh sb="2" eb="4">
      <t>ヨキン</t>
    </rPh>
    <rPh sb="4" eb="5">
      <t>トウ</t>
    </rPh>
    <phoneticPr fontId="3"/>
  </si>
  <si>
    <t>土地</t>
    <rPh sb="0" eb="2">
      <t>トチ</t>
    </rPh>
    <phoneticPr fontId="3"/>
  </si>
  <si>
    <t>建物</t>
    <rPh sb="0" eb="2">
      <t>タテモノ</t>
    </rPh>
    <phoneticPr fontId="3"/>
  </si>
  <si>
    <t>他人に運転させるものでなく、私が運転し営業することを宣誓します。</t>
    <rPh sb="0" eb="2">
      <t>タニン</t>
    </rPh>
    <rPh sb="3" eb="5">
      <t>ウンテン</t>
    </rPh>
    <rPh sb="14" eb="15">
      <t>ワタシ</t>
    </rPh>
    <rPh sb="16" eb="18">
      <t>ウンテン</t>
    </rPh>
    <rPh sb="19" eb="21">
      <t>エイギョウ</t>
    </rPh>
    <rPh sb="26" eb="28">
      <t>センセイ</t>
    </rPh>
    <phoneticPr fontId="3"/>
  </si>
  <si>
    <t>　一般乗用旅客自動車運送事業の経営について、事業用自動車を営業のために</t>
    <rPh sb="1" eb="3">
      <t>イッパン</t>
    </rPh>
    <rPh sb="3" eb="5">
      <t>ジョウヨウ</t>
    </rPh>
    <rPh sb="5" eb="7">
      <t>リョキャク</t>
    </rPh>
    <rPh sb="7" eb="10">
      <t>ジドウシャ</t>
    </rPh>
    <rPh sb="10" eb="12">
      <t>ウンソウ</t>
    </rPh>
    <rPh sb="12" eb="14">
      <t>ジギョウ</t>
    </rPh>
    <rPh sb="15" eb="17">
      <t>ケイエイ</t>
    </rPh>
    <rPh sb="22" eb="25">
      <t>ジギョウヨウ</t>
    </rPh>
    <rPh sb="25" eb="28">
      <t>ジドウシャ</t>
    </rPh>
    <rPh sb="29" eb="31">
      <t>エイギョウ</t>
    </rPh>
    <phoneticPr fontId="3"/>
  </si>
  <si>
    <t>欠格事由に関する宣誓書</t>
    <rPh sb="0" eb="2">
      <t>ケッカク</t>
    </rPh>
    <rPh sb="2" eb="4">
      <t>ジユウ</t>
    </rPh>
    <rPh sb="5" eb="6">
      <t>カン</t>
    </rPh>
    <rPh sb="8" eb="11">
      <t>センセイショ</t>
    </rPh>
    <phoneticPr fontId="3"/>
  </si>
  <si>
    <t>道路運送法第７条（欠格事由）に該当しないことを宣誓します。</t>
    <rPh sb="0" eb="2">
      <t>ドウロ</t>
    </rPh>
    <rPh sb="2" eb="4">
      <t>ウンソウ</t>
    </rPh>
    <rPh sb="4" eb="5">
      <t>ホウ</t>
    </rPh>
    <rPh sb="5" eb="6">
      <t>ダイ</t>
    </rPh>
    <rPh sb="7" eb="8">
      <t>ジョウ</t>
    </rPh>
    <rPh sb="9" eb="11">
      <t>ケッカク</t>
    </rPh>
    <rPh sb="11" eb="13">
      <t>ジユウ</t>
    </rPh>
    <rPh sb="15" eb="17">
      <t>ガイトウ</t>
    </rPh>
    <rPh sb="23" eb="25">
      <t>センセイ</t>
    </rPh>
    <phoneticPr fontId="3"/>
  </si>
  <si>
    <t>＜３＞</t>
    <phoneticPr fontId="3"/>
  </si>
  <si>
    <t>申請日以前１０年間の無事故・無違反歴</t>
    <rPh sb="0" eb="2">
      <t>シンセイ</t>
    </rPh>
    <rPh sb="2" eb="3">
      <t>ビ</t>
    </rPh>
    <rPh sb="3" eb="5">
      <t>イゼン</t>
    </rPh>
    <rPh sb="7" eb="9">
      <t>ネンカン</t>
    </rPh>
    <rPh sb="10" eb="13">
      <t>ムジコ</t>
    </rPh>
    <rPh sb="14" eb="17">
      <t>ムイハン</t>
    </rPh>
    <rPh sb="17" eb="18">
      <t>レキ</t>
    </rPh>
    <phoneticPr fontId="3"/>
  </si>
  <si>
    <t>申請日まで</t>
    <rPh sb="0" eb="2">
      <t>シンセイ</t>
    </rPh>
    <rPh sb="2" eb="3">
      <t>ビ</t>
    </rPh>
    <phoneticPr fontId="3"/>
  </si>
  <si>
    <t>２．運転経歴</t>
    <rPh sb="2" eb="4">
      <t>ウンテン</t>
    </rPh>
    <rPh sb="4" eb="6">
      <t>ケイレキ</t>
    </rPh>
    <phoneticPr fontId="3"/>
  </si>
  <si>
    <t>（１）運転経歴（新しいものから記載すること。）</t>
    <rPh sb="3" eb="5">
      <t>ウンテン</t>
    </rPh>
    <rPh sb="5" eb="7">
      <t>ケイレキ</t>
    </rPh>
    <rPh sb="8" eb="9">
      <t>アタラ</t>
    </rPh>
    <rPh sb="15" eb="17">
      <t>キサイ</t>
    </rPh>
    <phoneticPr fontId="3"/>
  </si>
  <si>
    <t>勤務先名（事業所名）</t>
    <rPh sb="0" eb="3">
      <t>キンムサキ</t>
    </rPh>
    <rPh sb="3" eb="4">
      <t>メイ</t>
    </rPh>
    <rPh sb="5" eb="8">
      <t>ジギョウショ</t>
    </rPh>
    <rPh sb="8" eb="9">
      <t>メイ</t>
    </rPh>
    <phoneticPr fontId="3"/>
  </si>
  <si>
    <t>ﾊｲ･ﾀｸ･ﾊﾞｽ他</t>
    <rPh sb="9" eb="10">
      <t>ホカ</t>
    </rPh>
    <phoneticPr fontId="3"/>
  </si>
  <si>
    <t>ﾊｲ･ﾀｸ</t>
    <phoneticPr fontId="3"/>
  </si>
  <si>
    <t>＜４＞</t>
    <phoneticPr fontId="3"/>
  </si>
  <si>
    <r>
      <t>１．無事故・無違反歴</t>
    </r>
    <r>
      <rPr>
        <sz val="11"/>
        <rFont val="ＭＳ 明朝"/>
        <family val="1"/>
        <charset val="128"/>
      </rPr>
      <t>（４０才未満の場合）</t>
    </r>
    <rPh sb="2" eb="5">
      <t>ムジコ</t>
    </rPh>
    <rPh sb="6" eb="9">
      <t>ムイハン</t>
    </rPh>
    <rPh sb="9" eb="10">
      <t>レキ</t>
    </rPh>
    <rPh sb="13" eb="16">
      <t>サイミマン</t>
    </rPh>
    <rPh sb="17" eb="19">
      <t>バアイ</t>
    </rPh>
    <phoneticPr fontId="3"/>
  </si>
  <si>
    <t>～</t>
    <phoneticPr fontId="3"/>
  </si>
  <si>
    <t>（２）運行管理者又は整備管理者として勤務した期間</t>
    <rPh sb="3" eb="5">
      <t>ウンコウ</t>
    </rPh>
    <rPh sb="5" eb="8">
      <t>カンリシャ</t>
    </rPh>
    <rPh sb="8" eb="9">
      <t>マタ</t>
    </rPh>
    <rPh sb="10" eb="12">
      <t>セイビ</t>
    </rPh>
    <rPh sb="12" eb="15">
      <t>カンリシャ</t>
    </rPh>
    <rPh sb="18" eb="20">
      <t>キンム</t>
    </rPh>
    <rPh sb="22" eb="24">
      <t>キカン</t>
    </rPh>
    <phoneticPr fontId="3"/>
  </si>
  <si>
    <t>３．法令の遵守状況</t>
    <rPh sb="2" eb="4">
      <t>ホウレイ</t>
    </rPh>
    <rPh sb="5" eb="7">
      <t>ジュンシュ</t>
    </rPh>
    <rPh sb="7" eb="9">
      <t>ジョウキョウ</t>
    </rPh>
    <phoneticPr fontId="3"/>
  </si>
  <si>
    <t>（１）</t>
    <phoneticPr fontId="3"/>
  </si>
  <si>
    <t>法令違反による処分の有無及び処分の内容等</t>
    <rPh sb="0" eb="2">
      <t>ホウレイ</t>
    </rPh>
    <rPh sb="2" eb="4">
      <t>イハン</t>
    </rPh>
    <rPh sb="7" eb="9">
      <t>ショブン</t>
    </rPh>
    <rPh sb="10" eb="12">
      <t>ウム</t>
    </rPh>
    <rPh sb="12" eb="13">
      <t>オヨ</t>
    </rPh>
    <rPh sb="14" eb="16">
      <t>ショブン</t>
    </rPh>
    <rPh sb="17" eb="19">
      <t>ナイヨウ</t>
    </rPh>
    <rPh sb="19" eb="20">
      <t>トウ</t>
    </rPh>
    <phoneticPr fontId="3"/>
  </si>
  <si>
    <t>年</t>
    <rPh sb="0" eb="1">
      <t>ネン</t>
    </rPh>
    <phoneticPr fontId="3"/>
  </si>
  <si>
    <t>月</t>
    <rPh sb="0" eb="1">
      <t>ガツ</t>
    </rPh>
    <phoneticPr fontId="3"/>
  </si>
  <si>
    <t>日)</t>
    <rPh sb="0" eb="1">
      <t>ニチ</t>
    </rPh>
    <phoneticPr fontId="3"/>
  </si>
  <si>
    <t>　申請日以前５年間における次の法令違反による処分</t>
    <rPh sb="1" eb="3">
      <t>シンセイ</t>
    </rPh>
    <rPh sb="3" eb="4">
      <t>ビ</t>
    </rPh>
    <rPh sb="4" eb="6">
      <t>イゼン</t>
    </rPh>
    <rPh sb="7" eb="9">
      <t>ネンカン</t>
    </rPh>
    <rPh sb="13" eb="14">
      <t>ツギ</t>
    </rPh>
    <rPh sb="15" eb="17">
      <t>ホウレイ</t>
    </rPh>
    <rPh sb="17" eb="19">
      <t>イハン</t>
    </rPh>
    <rPh sb="22" eb="24">
      <t>ショブン</t>
    </rPh>
    <phoneticPr fontId="3"/>
  </si>
  <si>
    <t>（２）</t>
    <phoneticPr fontId="3"/>
  </si>
  <si>
    <t>①</t>
    <phoneticPr fontId="3"/>
  </si>
  <si>
    <t>イ</t>
    <phoneticPr fontId="3"/>
  </si>
  <si>
    <t>ロ</t>
    <phoneticPr fontId="3"/>
  </si>
  <si>
    <t>　道路交通法の違反による運転免許の取消し処分</t>
    <phoneticPr fontId="3"/>
  </si>
  <si>
    <t>ハ</t>
    <phoneticPr fontId="3"/>
  </si>
  <si>
    <t>ニ</t>
    <phoneticPr fontId="3"/>
  </si>
  <si>
    <t>　自動車運転代行業の業務の適正化に関する法律の違反による営業の停止命令又は営業の廃止命令の処分</t>
    <phoneticPr fontId="3"/>
  </si>
  <si>
    <t>ホ</t>
    <phoneticPr fontId="3"/>
  </si>
  <si>
    <t>ヘ</t>
    <phoneticPr fontId="3"/>
  </si>
  <si>
    <t>判決年月日</t>
    <phoneticPr fontId="3"/>
  </si>
  <si>
    <t>(</t>
    <phoneticPr fontId="3"/>
  </si>
  <si>
    <t>上記</t>
    <phoneticPr fontId="3"/>
  </si>
  <si>
    <t>の処分がある</t>
    <phoneticPr fontId="3"/>
  </si>
  <si>
    <t>その内容</t>
    <phoneticPr fontId="3"/>
  </si>
  <si>
    <t>(</t>
    <phoneticPr fontId="3"/>
  </si>
  <si>
    <t>)</t>
    <phoneticPr fontId="3"/>
  </si>
  <si>
    <t>行政処分年月日</t>
    <phoneticPr fontId="3"/>
  </si>
  <si>
    <t>②</t>
    <phoneticPr fontId="3"/>
  </si>
  <si>
    <t>③</t>
    <phoneticPr fontId="3"/>
  </si>
  <si>
    <t>日間</t>
    <rPh sb="0" eb="1">
      <t>ニチ</t>
    </rPh>
    <rPh sb="1" eb="2">
      <t>カン</t>
    </rPh>
    <phoneticPr fontId="3"/>
  </si>
  <si>
    <t>免許停止</t>
    <rPh sb="0" eb="2">
      <t>メンキョ</t>
    </rPh>
    <rPh sb="2" eb="4">
      <t>テイシ</t>
    </rPh>
    <phoneticPr fontId="3"/>
  </si>
  <si>
    <t>ない</t>
    <phoneticPr fontId="3"/>
  </si>
  <si>
    <t>ある</t>
    <phoneticPr fontId="3"/>
  </si>
  <si>
    <t>反則点</t>
    <rPh sb="0" eb="2">
      <t>ハンソク</t>
    </rPh>
    <rPh sb="2" eb="3">
      <t>テン</t>
    </rPh>
    <phoneticPr fontId="3"/>
  </si>
  <si>
    <t>反則金</t>
    <rPh sb="0" eb="2">
      <t>ハンソク</t>
    </rPh>
    <rPh sb="2" eb="3">
      <t>キン</t>
    </rPh>
    <phoneticPr fontId="3"/>
  </si>
  <si>
    <t>罰金</t>
    <rPh sb="0" eb="2">
      <t>バッキン</t>
    </rPh>
    <phoneticPr fontId="3"/>
  </si>
  <si>
    <t>（３）</t>
    <phoneticPr fontId="3"/>
  </si>
  <si>
    <t>により、現に公訴を提起されて</t>
  </si>
  <si>
    <t>いること</t>
    <phoneticPr fontId="3"/>
  </si>
  <si>
    <t>起訴年月日</t>
  </si>
  <si>
    <t>法令遵守に関する宣誓書</t>
    <rPh sb="0" eb="2">
      <t>ホウレイ</t>
    </rPh>
    <rPh sb="2" eb="4">
      <t>ジュンシュ</t>
    </rPh>
    <rPh sb="5" eb="6">
      <t>カン</t>
    </rPh>
    <rPh sb="8" eb="11">
      <t>センセイショ</t>
    </rPh>
    <phoneticPr fontId="3"/>
  </si>
  <si>
    <t>　上記②で処分を受けていた場合に、その処分は申請日の５年前より前に終了して
（いる　・　いない）</t>
    <phoneticPr fontId="3"/>
  </si>
  <si>
    <t>＜５＞</t>
    <phoneticPr fontId="3"/>
  </si>
  <si>
    <t>上記（１）及び（２）の違反</t>
    <phoneticPr fontId="3"/>
  </si>
  <si>
    <t>の処分はない</t>
    <phoneticPr fontId="3"/>
  </si>
  <si>
    <t>４．資　金　計　画</t>
    <rPh sb="2" eb="3">
      <t>シ</t>
    </rPh>
    <rPh sb="4" eb="5">
      <t>キン</t>
    </rPh>
    <rPh sb="6" eb="7">
      <t>ケイ</t>
    </rPh>
    <rPh sb="8" eb="9">
      <t>ガ</t>
    </rPh>
    <phoneticPr fontId="3"/>
  </si>
  <si>
    <t>（１）事業の開始に要する資金</t>
    <rPh sb="3" eb="5">
      <t>ジギョウ</t>
    </rPh>
    <rPh sb="6" eb="8">
      <t>カイシ</t>
    </rPh>
    <rPh sb="9" eb="10">
      <t>ヨウ</t>
    </rPh>
    <rPh sb="12" eb="14">
      <t>シキン</t>
    </rPh>
    <phoneticPr fontId="3"/>
  </si>
  <si>
    <t>株券･債権等</t>
    <rPh sb="0" eb="2">
      <t>カブケン</t>
    </rPh>
    <rPh sb="3" eb="5">
      <t>サイケン</t>
    </rPh>
    <rPh sb="5" eb="6">
      <t>トウ</t>
    </rPh>
    <phoneticPr fontId="3"/>
  </si>
  <si>
    <t>名義</t>
    <rPh sb="0" eb="2">
      <t>メイギ</t>
    </rPh>
    <phoneticPr fontId="3"/>
  </si>
  <si>
    <t>金額</t>
    <rPh sb="0" eb="1">
      <t>キン</t>
    </rPh>
    <rPh sb="1" eb="2">
      <t>ガク</t>
    </rPh>
    <phoneticPr fontId="3"/>
  </si>
  <si>
    <t>合計</t>
    <rPh sb="0" eb="2">
      <t>ゴウケイ</t>
    </rPh>
    <phoneticPr fontId="3"/>
  </si>
  <si>
    <t xml:space="preserve"> ②　株券・債権等</t>
    <rPh sb="3" eb="5">
      <t>カブケン</t>
    </rPh>
    <rPh sb="6" eb="8">
      <t>サイケン</t>
    </rPh>
    <rPh sb="8" eb="9">
      <t>トウ</t>
    </rPh>
    <phoneticPr fontId="3"/>
  </si>
  <si>
    <t xml:space="preserve"> ①　預　貯　金</t>
    <rPh sb="3" eb="4">
      <t>アズカリ</t>
    </rPh>
    <rPh sb="5" eb="6">
      <t>チョ</t>
    </rPh>
    <rPh sb="7" eb="8">
      <t>カネ</t>
    </rPh>
    <phoneticPr fontId="3"/>
  </si>
  <si>
    <t>（２）資金の調達方法（全額自己資金を充当する。）</t>
    <rPh sb="3" eb="5">
      <t>シキン</t>
    </rPh>
    <rPh sb="6" eb="8">
      <t>チョウタツ</t>
    </rPh>
    <rPh sb="8" eb="10">
      <t>ホウホウ</t>
    </rPh>
    <rPh sb="11" eb="13">
      <t>ゼンガク</t>
    </rPh>
    <rPh sb="13" eb="15">
      <t>ジコ</t>
    </rPh>
    <rPh sb="15" eb="17">
      <t>シキン</t>
    </rPh>
    <rPh sb="18" eb="20">
      <t>ジュウトウ</t>
    </rPh>
    <phoneticPr fontId="3"/>
  </si>
  <si>
    <t>預貯金の種類</t>
    <phoneticPr fontId="3"/>
  </si>
  <si>
    <t>設備資金</t>
    <rPh sb="0" eb="2">
      <t>セツビ</t>
    </rPh>
    <rPh sb="2" eb="4">
      <t>シキン</t>
    </rPh>
    <phoneticPr fontId="3"/>
  </si>
  <si>
    <t>運転資金</t>
    <rPh sb="0" eb="2">
      <t>ウンテン</t>
    </rPh>
    <rPh sb="2" eb="4">
      <t>シキン</t>
    </rPh>
    <phoneticPr fontId="3"/>
  </si>
  <si>
    <t>保険料等</t>
    <phoneticPr fontId="3"/>
  </si>
  <si>
    <t>事故共済掛金</t>
  </si>
  <si>
    <t>加入保険額または補償額</t>
  </si>
  <si>
    <t>対　人</t>
  </si>
  <si>
    <t>財産に対する免責額</t>
  </si>
  <si>
    <t>万円</t>
    <rPh sb="0" eb="2">
      <t>マンエン</t>
    </rPh>
    <phoneticPr fontId="3"/>
  </si>
  <si>
    <t>車庫に要
する資金</t>
    <rPh sb="0" eb="2">
      <t>シャコ</t>
    </rPh>
    <rPh sb="3" eb="4">
      <t>ヨウ</t>
    </rPh>
    <rPh sb="7" eb="9">
      <t>シキン</t>
    </rPh>
    <phoneticPr fontId="3"/>
  </si>
  <si>
    <t>万円、対 物</t>
    <rPh sb="0" eb="2">
      <t>マンエン</t>
    </rPh>
    <rPh sb="3" eb="4">
      <t>タイ</t>
    </rPh>
    <rPh sb="5" eb="6">
      <t>モノ</t>
    </rPh>
    <phoneticPr fontId="3"/>
  </si>
  <si>
    <t>１２ヶ月分</t>
    <rPh sb="3" eb="4">
      <t>ツキ</t>
    </rPh>
    <rPh sb="4" eb="5">
      <t>ブン</t>
    </rPh>
    <phoneticPr fontId="3"/>
  </si>
  <si>
    <t>任意保険料</t>
    <phoneticPr fontId="3"/>
  </si>
  <si>
    <t>自動車損害賠償責任保険料</t>
    <phoneticPr fontId="3"/>
  </si>
  <si>
    <t>東京都個人タクシー交通共済協同組合</t>
    <rPh sb="0" eb="3">
      <t>トウキョウト</t>
    </rPh>
    <rPh sb="3" eb="5">
      <t>コジン</t>
    </rPh>
    <rPh sb="9" eb="11">
      <t>コウツウ</t>
    </rPh>
    <rPh sb="11" eb="13">
      <t>キョウサイ</t>
    </rPh>
    <rPh sb="13" eb="15">
      <t>キョウドウ</t>
    </rPh>
    <rPh sb="15" eb="17">
      <t>クミアイ</t>
    </rPh>
    <phoneticPr fontId="3"/>
  </si>
  <si>
    <t xml:space="preserve">車両購入の頭金等、運賃メーター器・車両修理工具・消火器・金庫の購入資金等設備に要する資金
</t>
    <phoneticPr fontId="3"/>
  </si>
  <si>
    <t xml:space="preserve">燃料費、油脂費、修繕費、その他運送経費・諸負担金、事務用品購入費等
</t>
    <phoneticPr fontId="3"/>
  </si>
  <si>
    <t xml:space="preserve">車庫の新築、改造、舗装、借入の権利金、敷金、賃貸料等車庫に要する資金
</t>
    <phoneticPr fontId="3"/>
  </si>
  <si>
    <t>＜６＞</t>
    <phoneticPr fontId="3"/>
  </si>
  <si>
    <t>＜７＞</t>
    <phoneticPr fontId="3"/>
  </si>
  <si>
    <t>営業所の位置</t>
    <rPh sb="0" eb="3">
      <t>エイギョウショ</t>
    </rPh>
    <rPh sb="4" eb="6">
      <t>イチ</t>
    </rPh>
    <phoneticPr fontId="3"/>
  </si>
  <si>
    <t>居住開始年月日</t>
    <rPh sb="0" eb="2">
      <t>キョジュウ</t>
    </rPh>
    <rPh sb="2" eb="4">
      <t>カイシ</t>
    </rPh>
    <rPh sb="4" eb="7">
      <t>ネンガッピ</t>
    </rPh>
    <phoneticPr fontId="3"/>
  </si>
  <si>
    <t>現住所に居住したのは</t>
    <rPh sb="0" eb="3">
      <t>ゲンジュウショ</t>
    </rPh>
    <rPh sb="4" eb="6">
      <t>キョジュウ</t>
    </rPh>
    <phoneticPr fontId="3"/>
  </si>
  <si>
    <t>昭和</t>
    <rPh sb="0" eb="2">
      <t>ショウワ</t>
    </rPh>
    <phoneticPr fontId="3"/>
  </si>
  <si>
    <t>平成</t>
    <rPh sb="0" eb="2">
      <t>ヘイセイ</t>
    </rPh>
    <phoneticPr fontId="3"/>
  </si>
  <si>
    <t>日から</t>
    <rPh sb="0" eb="1">
      <t>ニチ</t>
    </rPh>
    <phoneticPr fontId="3"/>
  </si>
  <si>
    <t>営業所（住居）の確保</t>
    <rPh sb="0" eb="3">
      <t>エイギョウショ</t>
    </rPh>
    <rPh sb="4" eb="6">
      <t>ジュウキョ</t>
    </rPh>
    <rPh sb="8" eb="10">
      <t>カクホ</t>
    </rPh>
    <phoneticPr fontId="3"/>
  </si>
  <si>
    <t>自己所有</t>
    <rPh sb="0" eb="2">
      <t>ジコ</t>
    </rPh>
    <rPh sb="2" eb="4">
      <t>ショユウ</t>
    </rPh>
    <phoneticPr fontId="3"/>
  </si>
  <si>
    <t>他人所有</t>
    <rPh sb="0" eb="2">
      <t>タニン</t>
    </rPh>
    <rPh sb="2" eb="4">
      <t>ショユウ</t>
    </rPh>
    <phoneticPr fontId="3"/>
  </si>
  <si>
    <t>５．営　業　所</t>
    <rPh sb="2" eb="3">
      <t>エイ</t>
    </rPh>
    <rPh sb="4" eb="5">
      <t>ギョウ</t>
    </rPh>
    <rPh sb="6" eb="7">
      <t>トコロ</t>
    </rPh>
    <phoneticPr fontId="3"/>
  </si>
  <si>
    <t>６．健 康 状 況</t>
    <rPh sb="2" eb="3">
      <t>ケン</t>
    </rPh>
    <rPh sb="4" eb="5">
      <t>ヤスシ</t>
    </rPh>
    <rPh sb="6" eb="7">
      <t>ジョウ</t>
    </rPh>
    <rPh sb="8" eb="9">
      <t>イワン</t>
    </rPh>
    <phoneticPr fontId="3"/>
  </si>
  <si>
    <t>胸部疾患、心臓疾患、血圧障害、その他</t>
    <rPh sb="0" eb="2">
      <t>キョウブ</t>
    </rPh>
    <rPh sb="2" eb="4">
      <t>シッカン</t>
    </rPh>
    <rPh sb="5" eb="7">
      <t>シンゾウ</t>
    </rPh>
    <rPh sb="7" eb="9">
      <t>シッカン</t>
    </rPh>
    <rPh sb="10" eb="12">
      <t>ケツアツ</t>
    </rPh>
    <rPh sb="12" eb="14">
      <t>ショウガイ</t>
    </rPh>
    <rPh sb="17" eb="18">
      <t>タ</t>
    </rPh>
    <phoneticPr fontId="3"/>
  </si>
  <si>
    <t>個人タクシー事業の遂行に支障のある症状</t>
    <rPh sb="0" eb="2">
      <t>コジン</t>
    </rPh>
    <rPh sb="6" eb="8">
      <t>ジギョウ</t>
    </rPh>
    <rPh sb="9" eb="11">
      <t>スイコウ</t>
    </rPh>
    <rPh sb="12" eb="14">
      <t>シショウ</t>
    </rPh>
    <rPh sb="17" eb="19">
      <t>ショウジョウ</t>
    </rPh>
    <phoneticPr fontId="3"/>
  </si>
  <si>
    <r>
      <t>a</t>
    </r>
    <r>
      <rPr>
        <sz val="12"/>
        <rFont val="ＭＳ 明朝"/>
        <family val="1"/>
        <charset val="128"/>
      </rPr>
      <t>．ある</t>
    </r>
    <phoneticPr fontId="3"/>
  </si>
  <si>
    <r>
      <t>b</t>
    </r>
    <r>
      <rPr>
        <sz val="12"/>
        <rFont val="ＭＳ 明朝"/>
        <family val="1"/>
        <charset val="128"/>
      </rPr>
      <t>．ない</t>
    </r>
    <phoneticPr fontId="3"/>
  </si>
  <si>
    <t>７．運転に関する適性診断</t>
    <rPh sb="2" eb="4">
      <t>ウンテン</t>
    </rPh>
    <rPh sb="5" eb="6">
      <t>カン</t>
    </rPh>
    <rPh sb="8" eb="10">
      <t>テキセイ</t>
    </rPh>
    <rPh sb="10" eb="12">
      <t>シンダン</t>
    </rPh>
    <phoneticPr fontId="3"/>
  </si>
  <si>
    <t>受診場所</t>
    <rPh sb="0" eb="2">
      <t>ジュシン</t>
    </rPh>
    <rPh sb="2" eb="4">
      <t>バショ</t>
    </rPh>
    <phoneticPr fontId="3"/>
  </si>
  <si>
    <t>自動車事故対策機構</t>
    <rPh sb="0" eb="2">
      <t>ジドウ</t>
    </rPh>
    <rPh sb="2" eb="3">
      <t>クルマ</t>
    </rPh>
    <rPh sb="3" eb="5">
      <t>ジコ</t>
    </rPh>
    <rPh sb="5" eb="7">
      <t>タイサク</t>
    </rPh>
    <rPh sb="7" eb="9">
      <t>キコウ</t>
    </rPh>
    <phoneticPr fontId="3"/>
  </si>
  <si>
    <t>支所</t>
    <rPh sb="0" eb="2">
      <t>シショ</t>
    </rPh>
    <phoneticPr fontId="3"/>
  </si>
  <si>
    <t>８．事業用自動車</t>
    <rPh sb="2" eb="5">
      <t>ジギョウヨウ</t>
    </rPh>
    <rPh sb="5" eb="8">
      <t>ジドウシャ</t>
    </rPh>
    <phoneticPr fontId="3"/>
  </si>
  <si>
    <t>事業用自動車の使用権原</t>
    <rPh sb="0" eb="3">
      <t>ジギョウヨウ</t>
    </rPh>
    <rPh sb="3" eb="6">
      <t>ジドウシャ</t>
    </rPh>
    <rPh sb="7" eb="9">
      <t>シヨウ</t>
    </rPh>
    <rPh sb="9" eb="11">
      <t>ケンゲン</t>
    </rPh>
    <phoneticPr fontId="3"/>
  </si>
  <si>
    <t>購　入</t>
    <rPh sb="0" eb="1">
      <t>アガナ</t>
    </rPh>
    <rPh sb="2" eb="3">
      <t>イ</t>
    </rPh>
    <phoneticPr fontId="3"/>
  </si>
  <si>
    <t>９．車　　庫</t>
    <rPh sb="2" eb="3">
      <t>グルマ</t>
    </rPh>
    <rPh sb="5" eb="6">
      <t>コ</t>
    </rPh>
    <phoneticPr fontId="3"/>
  </si>
  <si>
    <t>車庫の状況</t>
    <rPh sb="0" eb="2">
      <t>シャコ</t>
    </rPh>
    <rPh sb="3" eb="5">
      <t>ジョウキョウ</t>
    </rPh>
    <phoneticPr fontId="3"/>
  </si>
  <si>
    <t>営業所と車庫の距離</t>
    <rPh sb="0" eb="3">
      <t>エイギョウショ</t>
    </rPh>
    <rPh sb="4" eb="6">
      <t>シャコ</t>
    </rPh>
    <rPh sb="7" eb="9">
      <t>キョリ</t>
    </rPh>
    <phoneticPr fontId="3"/>
  </si>
  <si>
    <t>車庫の位置</t>
    <rPh sb="0" eb="2">
      <t>シャコ</t>
    </rPh>
    <rPh sb="3" eb="5">
      <t>イチ</t>
    </rPh>
    <phoneticPr fontId="3"/>
  </si>
  <si>
    <t>m） × 奥行（</t>
    <rPh sb="5" eb="7">
      <t>オクユ</t>
    </rPh>
    <phoneticPr fontId="3"/>
  </si>
  <si>
    <t>間口（</t>
    <rPh sb="0" eb="2">
      <t>マグチ</t>
    </rPh>
    <phoneticPr fontId="3"/>
  </si>
  <si>
    <t>前面道路</t>
    <rPh sb="0" eb="2">
      <t>ゼンメン</t>
    </rPh>
    <rPh sb="2" eb="4">
      <t>ドウロ</t>
    </rPh>
    <phoneticPr fontId="3"/>
  </si>
  <si>
    <t>（</t>
    <phoneticPr fontId="3"/>
  </si>
  <si>
    <t>・</t>
    <phoneticPr fontId="3"/>
  </si>
  <si>
    <t>リース</t>
    <phoneticPr fontId="3"/>
  </si>
  <si>
    <t>）</t>
    <phoneticPr fontId="3"/>
  </si>
  <si>
    <t>（直線で</t>
    <phoneticPr fontId="3"/>
  </si>
  <si>
    <t>m）</t>
    <phoneticPr fontId="3"/>
  </si>
  <si>
    <t>m）＝</t>
    <phoneticPr fontId="3"/>
  </si>
  <si>
    <t>㎡</t>
    <phoneticPr fontId="3"/>
  </si>
  <si>
    <t>a．ある</t>
    <phoneticPr fontId="3"/>
  </si>
  <si>
    <t>b．ない</t>
    <phoneticPr fontId="3"/>
  </si>
  <si>
    <t>関係法令</t>
    <rPh sb="0" eb="2">
      <t>カンケイ</t>
    </rPh>
    <rPh sb="2" eb="4">
      <t>ホウレイ</t>
    </rPh>
    <phoneticPr fontId="3"/>
  </si>
  <si>
    <t>a．適</t>
    <rPh sb="2" eb="3">
      <t>テキ</t>
    </rPh>
    <phoneticPr fontId="3"/>
  </si>
  <si>
    <t>b．不適</t>
    <rPh sb="2" eb="4">
      <t>フテキ</t>
    </rPh>
    <phoneticPr fontId="3"/>
  </si>
  <si>
    <t>車庫の確保</t>
    <rPh sb="0" eb="2">
      <t>シャコ</t>
    </rPh>
    <rPh sb="3" eb="5">
      <t>カクホ</t>
    </rPh>
    <phoneticPr fontId="3"/>
  </si>
  <si>
    <t>a．自　己　所　有</t>
    <rPh sb="2" eb="3">
      <t>ジ</t>
    </rPh>
    <rPh sb="4" eb="5">
      <t>オノレ</t>
    </rPh>
    <rPh sb="6" eb="7">
      <t>トコロ</t>
    </rPh>
    <rPh sb="8" eb="9">
      <t>ユウ</t>
    </rPh>
    <phoneticPr fontId="3"/>
  </si>
  <si>
    <t>b．他　人　所　有</t>
    <rPh sb="2" eb="3">
      <t>ホカ</t>
    </rPh>
    <rPh sb="4" eb="5">
      <t>ヒト</t>
    </rPh>
    <rPh sb="6" eb="7">
      <t>トコロ</t>
    </rPh>
    <rPh sb="8" eb="9">
      <t>ユウ</t>
    </rPh>
    <phoneticPr fontId="3"/>
  </si>
  <si>
    <t>関係法令に関する宣誓書</t>
    <rPh sb="0" eb="2">
      <t>カンケイ</t>
    </rPh>
    <rPh sb="2" eb="4">
      <t>ホウレイ</t>
    </rPh>
    <rPh sb="5" eb="6">
      <t>カン</t>
    </rPh>
    <rPh sb="8" eb="11">
      <t>センセイショ</t>
    </rPh>
    <phoneticPr fontId="3"/>
  </si>
  <si>
    <t>申請車庫については、上記のとおり関係法令に適合していることを宣誓します。</t>
    <rPh sb="0" eb="2">
      <t>シンセイ</t>
    </rPh>
    <rPh sb="2" eb="4">
      <t>シャコ</t>
    </rPh>
    <rPh sb="10" eb="12">
      <t>ジョウキ</t>
    </rPh>
    <rPh sb="16" eb="18">
      <t>カンケイ</t>
    </rPh>
    <rPh sb="18" eb="20">
      <t>ホウレイ</t>
    </rPh>
    <rPh sb="21" eb="23">
      <t>テキゴウ</t>
    </rPh>
    <phoneticPr fontId="3"/>
  </si>
  <si>
    <t>＜８＞</t>
    <phoneticPr fontId="3"/>
  </si>
  <si>
    <t>車庫の写真貼付</t>
    <rPh sb="0" eb="2">
      <t>シャコ</t>
    </rPh>
    <rPh sb="3" eb="5">
      <t>シャシン</t>
    </rPh>
    <rPh sb="5" eb="7">
      <t>チョウフ</t>
    </rPh>
    <phoneticPr fontId="3"/>
  </si>
  <si>
    <t>正面、側面の他、区画、収容能力及び車庫の出入口の状況を撮影し</t>
    <rPh sb="0" eb="2">
      <t>ショウメン</t>
    </rPh>
    <rPh sb="3" eb="5">
      <t>ソクメン</t>
    </rPh>
    <rPh sb="6" eb="7">
      <t>ホカ</t>
    </rPh>
    <rPh sb="8" eb="10">
      <t>クカク</t>
    </rPh>
    <rPh sb="11" eb="13">
      <t>シュウヨウ</t>
    </rPh>
    <rPh sb="13" eb="15">
      <t>ノウリョク</t>
    </rPh>
    <rPh sb="15" eb="16">
      <t>オヨ</t>
    </rPh>
    <rPh sb="17" eb="19">
      <t>シャコ</t>
    </rPh>
    <rPh sb="20" eb="22">
      <t>デイリ</t>
    </rPh>
    <rPh sb="22" eb="23">
      <t>グチ</t>
    </rPh>
    <rPh sb="24" eb="26">
      <t>ジョウキョウ</t>
    </rPh>
    <rPh sb="27" eb="29">
      <t>サツエイ</t>
    </rPh>
    <phoneticPr fontId="3"/>
  </si>
  <si>
    <t>明らかにしたもの。</t>
    <rPh sb="0" eb="1">
      <t>アキ</t>
    </rPh>
    <phoneticPr fontId="3"/>
  </si>
  <si>
    <t>収容能力の状況については、車両を格納した状態で撮影したもの。</t>
    <rPh sb="0" eb="2">
      <t>シュウヨウ</t>
    </rPh>
    <rPh sb="2" eb="4">
      <t>ノウリョク</t>
    </rPh>
    <rPh sb="5" eb="7">
      <t>ジョウキョウ</t>
    </rPh>
    <rPh sb="13" eb="15">
      <t>シャリョウ</t>
    </rPh>
    <rPh sb="16" eb="18">
      <t>カクノウ</t>
    </rPh>
    <rPh sb="20" eb="22">
      <t>ジョウタイ</t>
    </rPh>
    <rPh sb="23" eb="25">
      <t>サツエイ</t>
    </rPh>
    <phoneticPr fontId="3"/>
  </si>
  <si>
    <t>営業所の写真貼付</t>
    <rPh sb="0" eb="3">
      <t>エイギョウショ</t>
    </rPh>
    <rPh sb="4" eb="6">
      <t>シャシン</t>
    </rPh>
    <rPh sb="6" eb="8">
      <t>チョウフ</t>
    </rPh>
    <phoneticPr fontId="3"/>
  </si>
  <si>
    <t>[建物正面及び営業所として使用する部屋の状況を撮影したもの。]</t>
    <rPh sb="1" eb="3">
      <t>タテモノ</t>
    </rPh>
    <rPh sb="3" eb="5">
      <t>ショウメン</t>
    </rPh>
    <rPh sb="5" eb="6">
      <t>オヨ</t>
    </rPh>
    <rPh sb="7" eb="10">
      <t>エイギョウショ</t>
    </rPh>
    <rPh sb="13" eb="15">
      <t>シヨウ</t>
    </rPh>
    <rPh sb="17" eb="19">
      <t>ヘヤ</t>
    </rPh>
    <rPh sb="20" eb="22">
      <t>ジョウキョウ</t>
    </rPh>
    <rPh sb="23" eb="25">
      <t>サツエイ</t>
    </rPh>
    <phoneticPr fontId="3"/>
  </si>
  <si>
    <t>＜９＞</t>
    <phoneticPr fontId="3"/>
  </si>
  <si>
    <t>営業所（住居）車庫の案内図及び平面図</t>
    <rPh sb="0" eb="3">
      <t>エイギョウショ</t>
    </rPh>
    <rPh sb="4" eb="6">
      <t>ジュウキョ</t>
    </rPh>
    <rPh sb="7" eb="9">
      <t>シャコ</t>
    </rPh>
    <rPh sb="10" eb="13">
      <t>アンナイズ</t>
    </rPh>
    <rPh sb="13" eb="14">
      <t>オヨ</t>
    </rPh>
    <rPh sb="15" eb="18">
      <t>ヘイメンズ</t>
    </rPh>
    <phoneticPr fontId="3"/>
  </si>
  <si>
    <t>案内図（営業所及び車庫の位置）</t>
    <rPh sb="0" eb="3">
      <t>アンナイズ</t>
    </rPh>
    <rPh sb="4" eb="7">
      <t>エイギョウショ</t>
    </rPh>
    <rPh sb="7" eb="8">
      <t>オヨ</t>
    </rPh>
    <rPh sb="9" eb="11">
      <t>シャコ</t>
    </rPh>
    <rPh sb="12" eb="14">
      <t>イチ</t>
    </rPh>
    <phoneticPr fontId="3"/>
  </si>
  <si>
    <t>平面図（車　庫）</t>
    <rPh sb="0" eb="3">
      <t>ヘイメンズ</t>
    </rPh>
    <rPh sb="4" eb="5">
      <t>クルマ</t>
    </rPh>
    <rPh sb="6" eb="7">
      <t>コ</t>
    </rPh>
    <phoneticPr fontId="3"/>
  </si>
  <si>
    <t>（注）</t>
    <rPh sb="1" eb="2">
      <t>チュウ</t>
    </rPh>
    <phoneticPr fontId="3"/>
  </si>
  <si>
    <t>案内図は営業所（住居）と車庫の位置、その間の距離、付近の主要建物、車庫</t>
    <rPh sb="0" eb="3">
      <t>アンナイズ</t>
    </rPh>
    <rPh sb="4" eb="7">
      <t>エイギョウショ</t>
    </rPh>
    <rPh sb="8" eb="10">
      <t>ジュウキョ</t>
    </rPh>
    <rPh sb="12" eb="14">
      <t>シャコ</t>
    </rPh>
    <rPh sb="15" eb="17">
      <t>イチ</t>
    </rPh>
    <rPh sb="20" eb="21">
      <t>カン</t>
    </rPh>
    <rPh sb="22" eb="24">
      <t>キョリ</t>
    </rPh>
    <rPh sb="25" eb="27">
      <t>フキン</t>
    </rPh>
    <rPh sb="28" eb="30">
      <t>シュヨウ</t>
    </rPh>
    <rPh sb="30" eb="32">
      <t>タテモノ</t>
    </rPh>
    <rPh sb="33" eb="35">
      <t>シャコ</t>
    </rPh>
    <phoneticPr fontId="3"/>
  </si>
  <si>
    <t>への出入路等を記入すること。</t>
    <rPh sb="2" eb="4">
      <t>シュツニュウ</t>
    </rPh>
    <rPh sb="4" eb="5">
      <t>ロ</t>
    </rPh>
    <rPh sb="5" eb="6">
      <t>トウ</t>
    </rPh>
    <rPh sb="7" eb="9">
      <t>キニュウ</t>
    </rPh>
    <phoneticPr fontId="3"/>
  </si>
  <si>
    <t>車庫の区画、寸法及び車庫前面の道路幅員を記入すること。</t>
    <rPh sb="0" eb="2">
      <t>シャコ</t>
    </rPh>
    <rPh sb="3" eb="5">
      <t>クカク</t>
    </rPh>
    <rPh sb="6" eb="8">
      <t>スンポウ</t>
    </rPh>
    <rPh sb="8" eb="9">
      <t>オヨ</t>
    </rPh>
    <rPh sb="10" eb="12">
      <t>シャコ</t>
    </rPh>
    <rPh sb="12" eb="14">
      <t>ゼンメン</t>
    </rPh>
    <rPh sb="15" eb="17">
      <t>ドウロ</t>
    </rPh>
    <rPh sb="17" eb="19">
      <t>フクイン</t>
    </rPh>
    <rPh sb="20" eb="22">
      <t>キニュウ</t>
    </rPh>
    <phoneticPr fontId="3"/>
  </si>
  <si>
    <t>共同車庫の場合は全体を記入し、既に個人タクシーが収容されているときは、</t>
    <rPh sb="0" eb="2">
      <t>キョウドウ</t>
    </rPh>
    <rPh sb="2" eb="4">
      <t>シャコ</t>
    </rPh>
    <rPh sb="5" eb="7">
      <t>バアイ</t>
    </rPh>
    <rPh sb="8" eb="10">
      <t>ゼンタイ</t>
    </rPh>
    <rPh sb="11" eb="13">
      <t>キニュウ</t>
    </rPh>
    <rPh sb="15" eb="16">
      <t>スデ</t>
    </rPh>
    <rPh sb="17" eb="19">
      <t>コジン</t>
    </rPh>
    <rPh sb="24" eb="26">
      <t>シュウヨウ</t>
    </rPh>
    <phoneticPr fontId="3"/>
  </si>
  <si>
    <t>その箇所に当該車両のナンバー及び名称を記入すること。</t>
    <rPh sb="2" eb="4">
      <t>カショ</t>
    </rPh>
    <rPh sb="5" eb="7">
      <t>トウガイ</t>
    </rPh>
    <rPh sb="7" eb="9">
      <t>シャリョウ</t>
    </rPh>
    <rPh sb="14" eb="15">
      <t>オヨ</t>
    </rPh>
    <rPh sb="16" eb="18">
      <t>メイショウ</t>
    </rPh>
    <rPh sb="19" eb="21">
      <t>キニュウ</t>
    </rPh>
    <phoneticPr fontId="3"/>
  </si>
  <si>
    <t>点</t>
    <rPh sb="0" eb="1">
      <t>テン</t>
    </rPh>
    <phoneticPr fontId="3"/>
  </si>
  <si>
    <t>＜１０＞</t>
    <phoneticPr fontId="3"/>
  </si>
  <si>
    <t>定期預金</t>
    <rPh sb="0" eb="2">
      <t>テイキ</t>
    </rPh>
    <rPh sb="2" eb="4">
      <t>ヨキン</t>
    </rPh>
    <phoneticPr fontId="3"/>
  </si>
  <si>
    <t>太平洋銀行板橋支店</t>
    <rPh sb="0" eb="3">
      <t>タイヘイヨウ</t>
    </rPh>
    <rPh sb="3" eb="5">
      <t>ギンコウ</t>
    </rPh>
    <rPh sb="5" eb="7">
      <t>イタバシ</t>
    </rPh>
    <rPh sb="7" eb="9">
      <t>シテン</t>
    </rPh>
    <phoneticPr fontId="3"/>
  </si>
  <si>
    <t>銀　行　等</t>
    <phoneticPr fontId="3"/>
  </si>
  <si>
    <t>発　行　者</t>
    <rPh sb="0" eb="1">
      <t>ハツ</t>
    </rPh>
    <rPh sb="2" eb="3">
      <t>ギョウ</t>
    </rPh>
    <rPh sb="4" eb="5">
      <t>シャ</t>
    </rPh>
    <phoneticPr fontId="3"/>
  </si>
  <si>
    <t>預 入 年 月 日</t>
    <rPh sb="0" eb="1">
      <t>アズカリ</t>
    </rPh>
    <rPh sb="2" eb="3">
      <t>イリ</t>
    </rPh>
    <rPh sb="4" eb="5">
      <t>トシ</t>
    </rPh>
    <rPh sb="6" eb="7">
      <t>ツキ</t>
    </rPh>
    <rPh sb="8" eb="9">
      <t>ヒ</t>
    </rPh>
    <phoneticPr fontId="3"/>
  </si>
  <si>
    <t>取 得 年 月 日</t>
    <rPh sb="0" eb="1">
      <t>トリ</t>
    </rPh>
    <rPh sb="2" eb="3">
      <t>トク</t>
    </rPh>
    <rPh sb="4" eb="5">
      <t>トシ</t>
    </rPh>
    <rPh sb="6" eb="7">
      <t>ツキ</t>
    </rPh>
    <rPh sb="8" eb="9">
      <t>ヒ</t>
    </rPh>
    <phoneticPr fontId="3"/>
  </si>
  <si>
    <t>自 年 月 日</t>
    <rPh sb="0" eb="1">
      <t>ジ</t>
    </rPh>
    <rPh sb="2" eb="3">
      <t>トシ</t>
    </rPh>
    <rPh sb="4" eb="5">
      <t>ツキ</t>
    </rPh>
    <rPh sb="6" eb="7">
      <t>ヒ</t>
    </rPh>
    <phoneticPr fontId="3"/>
  </si>
  <si>
    <t>至 年 月 日</t>
    <rPh sb="0" eb="1">
      <t>イタ</t>
    </rPh>
    <rPh sb="2" eb="3">
      <t>トシ</t>
    </rPh>
    <rPh sb="4" eb="5">
      <t>ツキ</t>
    </rPh>
    <rPh sb="6" eb="7">
      <t>ヒ</t>
    </rPh>
    <phoneticPr fontId="3"/>
  </si>
  <si>
    <t>普通預貯金</t>
    <rPh sb="0" eb="1">
      <t>ススム</t>
    </rPh>
    <rPh sb="1" eb="2">
      <t>ツウ</t>
    </rPh>
    <rPh sb="2" eb="3">
      <t>アズカリ</t>
    </rPh>
    <rPh sb="3" eb="4">
      <t>チョ</t>
    </rPh>
    <rPh sb="4" eb="5">
      <t>カネ</t>
    </rPh>
    <phoneticPr fontId="3"/>
  </si>
  <si>
    <t>現在</t>
    <rPh sb="0" eb="2">
      <t>ゲンザイ</t>
    </rPh>
    <phoneticPr fontId="3"/>
  </si>
  <si>
    <t>㈱○○交通 江戸川(営)</t>
    <rPh sb="3" eb="5">
      <t>コウツウ</t>
    </rPh>
    <rPh sb="6" eb="9">
      <t>エドガワ</t>
    </rPh>
    <rPh sb="10" eb="11">
      <t>エイ</t>
    </rPh>
    <phoneticPr fontId="3"/>
  </si>
  <si>
    <t>妻</t>
    <rPh sb="0" eb="1">
      <t>ツマ</t>
    </rPh>
    <phoneticPr fontId="3"/>
  </si>
  <si>
    <t>･</t>
    <phoneticPr fontId="3"/>
  </si>
  <si>
    <t>東京主管</t>
    <rPh sb="0" eb="2">
      <t>トウキョウ</t>
    </rPh>
    <rPh sb="2" eb="4">
      <t>シュカン</t>
    </rPh>
    <phoneticPr fontId="3"/>
  </si>
  <si>
    <r>
      <t>資　　産　　目　　録　</t>
    </r>
    <r>
      <rPr>
        <sz val="12"/>
        <rFont val="ＭＳ 明朝"/>
        <family val="1"/>
        <charset val="128"/>
      </rPr>
      <t>（申請日現在）</t>
    </r>
    <rPh sb="0" eb="1">
      <t>シ</t>
    </rPh>
    <rPh sb="3" eb="4">
      <t>サン</t>
    </rPh>
    <rPh sb="6" eb="7">
      <t>メ</t>
    </rPh>
    <rPh sb="9" eb="10">
      <t>ロク</t>
    </rPh>
    <rPh sb="12" eb="14">
      <t>シンセイ</t>
    </rPh>
    <rPh sb="14" eb="15">
      <t>ビ</t>
    </rPh>
    <rPh sb="15" eb="17">
      <t>ゲンザイ</t>
    </rPh>
    <phoneticPr fontId="3"/>
  </si>
  <si>
    <t xml:space="preserve">　法令遵守については、上記のとおり相違ないことを宣誓します。
　なお、宣誓日以降処分日までの間に上記に掲げる処分等を受けた場合には、直ちに報告いたします。
</t>
    <phoneticPr fontId="3"/>
  </si>
  <si>
    <t>昭和・平成　年　月　日</t>
    <phoneticPr fontId="3"/>
  </si>
  <si>
    <t>経営許可申請書の取扱方法について</t>
    <rPh sb="0" eb="2">
      <t>ケイエイ</t>
    </rPh>
    <rPh sb="2" eb="4">
      <t>キョカ</t>
    </rPh>
    <rPh sb="4" eb="7">
      <t>シンセイショ</t>
    </rPh>
    <rPh sb="8" eb="10">
      <t>トリアツカイ</t>
    </rPh>
    <rPh sb="10" eb="12">
      <t>ホウホウ</t>
    </rPh>
    <phoneticPr fontId="3"/>
  </si>
  <si>
    <t>　このファイルは、個人タクシー経営許可申請書の記載例です。
以下の点にご注意の上、ご使用ください。</t>
    <rPh sb="9" eb="15">
      <t>コ</t>
    </rPh>
    <rPh sb="15" eb="17">
      <t>ケイエイ</t>
    </rPh>
    <rPh sb="17" eb="19">
      <t>キョカ</t>
    </rPh>
    <rPh sb="19" eb="22">
      <t>シンセイショ</t>
    </rPh>
    <rPh sb="23" eb="25">
      <t>キサイ</t>
    </rPh>
    <rPh sb="25" eb="26">
      <t>レイ</t>
    </rPh>
    <rPh sb="30" eb="32">
      <t>イカ</t>
    </rPh>
    <rPh sb="33" eb="34">
      <t>テン</t>
    </rPh>
    <rPh sb="36" eb="38">
      <t>チュウイ</t>
    </rPh>
    <rPh sb="39" eb="40">
      <t>ウエ</t>
    </rPh>
    <rPh sb="42" eb="44">
      <t>シヨウ</t>
    </rPh>
    <phoneticPr fontId="3"/>
  </si>
  <si>
    <t>ご使用に当たっては、ファイルを名前を付けて保存したうえで行ってください。</t>
    <rPh sb="1" eb="3">
      <t>シヨウ</t>
    </rPh>
    <rPh sb="4" eb="5">
      <t>ア</t>
    </rPh>
    <rPh sb="15" eb="17">
      <t>ナマエ</t>
    </rPh>
    <rPh sb="18" eb="19">
      <t>ツ</t>
    </rPh>
    <rPh sb="21" eb="23">
      <t>ホゾン</t>
    </rPh>
    <rPh sb="28" eb="29">
      <t>オコナ</t>
    </rPh>
    <phoneticPr fontId="3"/>
  </si>
  <si>
    <t>計算等について、正確を期しておりますが、責任は負いかねますので必ず再確認をしてください。</t>
    <rPh sb="0" eb="2">
      <t>ケイサン</t>
    </rPh>
    <rPh sb="2" eb="3">
      <t>トウ</t>
    </rPh>
    <rPh sb="8" eb="10">
      <t>セイカク</t>
    </rPh>
    <rPh sb="11" eb="12">
      <t>キ</t>
    </rPh>
    <rPh sb="20" eb="22">
      <t>セキニン</t>
    </rPh>
    <rPh sb="23" eb="24">
      <t>オ</t>
    </rPh>
    <rPh sb="31" eb="32">
      <t>カナラ</t>
    </rPh>
    <rPh sb="33" eb="34">
      <t>サイ</t>
    </rPh>
    <rPh sb="34" eb="36">
      <t>カクニン</t>
    </rPh>
    <phoneticPr fontId="3"/>
  </si>
  <si>
    <r>
      <t>記載例を参考に入力していただきますが、該当事項がない項目等で、</t>
    </r>
    <r>
      <rPr>
        <b/>
        <sz val="12"/>
        <color indexed="12"/>
        <rFont val="ＭＳ Ｐゴシック"/>
        <family val="3"/>
        <charset val="128"/>
      </rPr>
      <t>記載例を削除し忘れのないようご注意ください。</t>
    </r>
    <rPh sb="0" eb="2">
      <t>キサイ</t>
    </rPh>
    <rPh sb="2" eb="3">
      <t>レイ</t>
    </rPh>
    <rPh sb="4" eb="6">
      <t>サンコウ</t>
    </rPh>
    <rPh sb="7" eb="9">
      <t>ニュウリョク</t>
    </rPh>
    <rPh sb="19" eb="21">
      <t>ガイトウ</t>
    </rPh>
    <rPh sb="21" eb="23">
      <t>ジコウ</t>
    </rPh>
    <rPh sb="26" eb="28">
      <t>コウモク</t>
    </rPh>
    <rPh sb="28" eb="29">
      <t>トウ</t>
    </rPh>
    <rPh sb="31" eb="33">
      <t>キサイ</t>
    </rPh>
    <rPh sb="33" eb="34">
      <t>レイ</t>
    </rPh>
    <rPh sb="35" eb="37">
      <t>サクジョ</t>
    </rPh>
    <rPh sb="38" eb="39">
      <t>ワス</t>
    </rPh>
    <rPh sb="46" eb="48">
      <t>チュウイ</t>
    </rPh>
    <phoneticPr fontId="3"/>
  </si>
  <si>
    <t>入力項目以外は保護をかけて誤入力の防止をしております。</t>
    <rPh sb="0" eb="2">
      <t>ニュウリョク</t>
    </rPh>
    <rPh sb="2" eb="4">
      <t>コウモク</t>
    </rPh>
    <rPh sb="4" eb="6">
      <t>イガイ</t>
    </rPh>
    <rPh sb="7" eb="9">
      <t>ホゴ</t>
    </rPh>
    <rPh sb="13" eb="14">
      <t>ゴ</t>
    </rPh>
    <rPh sb="14" eb="16">
      <t>ニュウリョク</t>
    </rPh>
    <rPh sb="17" eb="19">
      <t>ボウシ</t>
    </rPh>
    <phoneticPr fontId="3"/>
  </si>
  <si>
    <t>豊島区</t>
    <rPh sb="0" eb="3">
      <t>トシマク</t>
    </rPh>
    <phoneticPr fontId="3"/>
  </si>
  <si>
    <t>このファイルに申請者の各事項を入力・印刷して、経営許可申請書としてご使用いただけます。</t>
    <rPh sb="7" eb="9">
      <t>シンセイ</t>
    </rPh>
    <rPh sb="9" eb="10">
      <t>シャ</t>
    </rPh>
    <rPh sb="11" eb="12">
      <t>カク</t>
    </rPh>
    <rPh sb="12" eb="14">
      <t>ジコウ</t>
    </rPh>
    <rPh sb="15" eb="17">
      <t>ニュウリョク</t>
    </rPh>
    <rPh sb="18" eb="20">
      <t>インサツ</t>
    </rPh>
    <rPh sb="23" eb="25">
      <t>ケイエイ</t>
    </rPh>
    <rPh sb="25" eb="27">
      <t>キョカ</t>
    </rPh>
    <rPh sb="27" eb="30">
      <t>シンセイショ</t>
    </rPh>
    <rPh sb="34" eb="36">
      <t>シヨウ</t>
    </rPh>
    <phoneticPr fontId="3"/>
  </si>
  <si>
    <t>㈱○○交通 葛飾(営)</t>
    <rPh sb="3" eb="5">
      <t>コウツウ</t>
    </rPh>
    <rPh sb="6" eb="8">
      <t>カツシカ</t>
    </rPh>
    <rPh sb="9" eb="10">
      <t>エイ</t>
    </rPh>
    <phoneticPr fontId="3"/>
  </si>
  <si>
    <t>葛飾区</t>
    <rPh sb="0" eb="3">
      <t>カツシカク</t>
    </rPh>
    <phoneticPr fontId="3"/>
  </si>
  <si>
    <t>年令や勤務年月数等は自動的に計算しておりますが、免停や休職等により運転経歴に算入できない期間がある等の理由により正しく計算されない場合があります。</t>
    <rPh sb="0" eb="2">
      <t>ネンレイ</t>
    </rPh>
    <rPh sb="3" eb="5">
      <t>キンム</t>
    </rPh>
    <rPh sb="5" eb="7">
      <t>ネンゲツ</t>
    </rPh>
    <rPh sb="7" eb="8">
      <t>スウ</t>
    </rPh>
    <rPh sb="8" eb="9">
      <t>トウ</t>
    </rPh>
    <rPh sb="10" eb="13">
      <t>ジドウテキ</t>
    </rPh>
    <rPh sb="14" eb="16">
      <t>ケイサン</t>
    </rPh>
    <rPh sb="24" eb="26">
      <t>メンテイ</t>
    </rPh>
    <rPh sb="27" eb="29">
      <t>キュウショク</t>
    </rPh>
    <rPh sb="29" eb="30">
      <t>トウ</t>
    </rPh>
    <rPh sb="33" eb="35">
      <t>ウンテン</t>
    </rPh>
    <rPh sb="35" eb="37">
      <t>ケイレキ</t>
    </rPh>
    <rPh sb="38" eb="40">
      <t>サンニュウ</t>
    </rPh>
    <rPh sb="44" eb="46">
      <t>キカン</t>
    </rPh>
    <rPh sb="49" eb="50">
      <t>トウ</t>
    </rPh>
    <rPh sb="51" eb="53">
      <t>リユウ</t>
    </rPh>
    <rPh sb="56" eb="57">
      <t>タダ</t>
    </rPh>
    <rPh sb="59" eb="61">
      <t>ケイサン</t>
    </rPh>
    <rPh sb="65" eb="67">
      <t>バアイ</t>
    </rPh>
    <phoneticPr fontId="3"/>
  </si>
  <si>
    <t>日個連東京都交通共済協同組合</t>
    <rPh sb="0" eb="3">
      <t>ニ</t>
    </rPh>
    <rPh sb="3" eb="6">
      <t>トウキョウト</t>
    </rPh>
    <rPh sb="6" eb="8">
      <t>コウツウ</t>
    </rPh>
    <rPh sb="8" eb="10">
      <t>キョウサイ</t>
    </rPh>
    <rPh sb="10" eb="14">
      <t>キョ</t>
    </rPh>
    <phoneticPr fontId="3"/>
  </si>
  <si>
    <t>バージョンアップ</t>
    <phoneticPr fontId="3"/>
  </si>
  <si>
    <r>
      <t xml:space="preserve">様式 </t>
    </r>
    <r>
      <rPr>
        <sz val="12"/>
        <rFont val="Century"/>
        <family val="1"/>
      </rPr>
      <t>9-1</t>
    </r>
    <rPh sb="0" eb="2">
      <t>ヨウシキ</t>
    </rPh>
    <phoneticPr fontId="3"/>
  </si>
  <si>
    <t>許可年月日</t>
    <rPh sb="0" eb="2">
      <t>キョカ</t>
    </rPh>
    <rPh sb="2" eb="5">
      <t>ネンガッピ</t>
    </rPh>
    <phoneticPr fontId="3"/>
  </si>
  <si>
    <t>許可番号</t>
    <rPh sb="0" eb="2">
      <t>キョカ</t>
    </rPh>
    <rPh sb="2" eb="4">
      <t>バンゴウ</t>
    </rPh>
    <phoneticPr fontId="3"/>
  </si>
  <si>
    <t>許可期限</t>
    <rPh sb="0" eb="2">
      <t>キョカ</t>
    </rPh>
    <rPh sb="2" eb="4">
      <t>キゲン</t>
    </rPh>
    <phoneticPr fontId="3"/>
  </si>
  <si>
    <t>ＴＥＬ</t>
    <phoneticPr fontId="3"/>
  </si>
  <si>
    <t>（譲受人）</t>
    <rPh sb="1" eb="3">
      <t>ユズリウケ</t>
    </rPh>
    <rPh sb="3" eb="4">
      <t>ジン</t>
    </rPh>
    <phoneticPr fontId="3"/>
  </si>
  <si>
    <t>（譲渡人）</t>
    <rPh sb="1" eb="3">
      <t>ジョウト</t>
    </rPh>
    <rPh sb="3" eb="4">
      <t>ジン</t>
    </rPh>
    <phoneticPr fontId="3"/>
  </si>
  <si>
    <t>号</t>
    <rPh sb="0" eb="1">
      <t>ゴウ</t>
    </rPh>
    <phoneticPr fontId="3"/>
  </si>
  <si>
    <t>東陸自１旅２第</t>
    <rPh sb="0" eb="1">
      <t>ヒガシ</t>
    </rPh>
    <rPh sb="1" eb="2">
      <t>リク</t>
    </rPh>
    <rPh sb="2" eb="3">
      <t>ジ</t>
    </rPh>
    <rPh sb="4" eb="5">
      <t>タビ</t>
    </rPh>
    <rPh sb="6" eb="7">
      <t>ダイ</t>
    </rPh>
    <phoneticPr fontId="3"/>
  </si>
  <si>
    <t>関自旅２第</t>
    <rPh sb="0" eb="1">
      <t>セキ</t>
    </rPh>
    <rPh sb="1" eb="2">
      <t>ジ</t>
    </rPh>
    <rPh sb="2" eb="3">
      <t>タビ</t>
    </rPh>
    <rPh sb="4" eb="5">
      <t>ダイ</t>
    </rPh>
    <phoneticPr fontId="3"/>
  </si>
  <si>
    <t>(〒</t>
    <phoneticPr fontId="3"/>
  </si>
  <si>
    <t>)</t>
    <phoneticPr fontId="3"/>
  </si>
  <si>
    <t>タクシー</t>
    <phoneticPr fontId="3"/>
  </si>
  <si>
    <t>タクシー</t>
    <phoneticPr fontId="3"/>
  </si>
  <si>
    <r>
      <t xml:space="preserve">様式 </t>
    </r>
    <r>
      <rPr>
        <sz val="12"/>
        <rFont val="Century"/>
        <family val="1"/>
      </rPr>
      <t>9-2</t>
    </r>
    <rPh sb="0" eb="2">
      <t>ヨウシキ</t>
    </rPh>
    <phoneticPr fontId="3"/>
  </si>
  <si>
    <t>１．譲渡人及び譲受人の氏名、名称及び住所</t>
  </si>
  <si>
    <t>記</t>
    <rPh sb="0" eb="1">
      <t>キ</t>
    </rPh>
    <phoneticPr fontId="3"/>
  </si>
  <si>
    <t>タクシー</t>
    <phoneticPr fontId="3"/>
  </si>
  <si>
    <t>２．事業の種別</t>
  </si>
  <si>
    <t>３．譲渡及び譲受しようとする事業の種別及び営業区域</t>
  </si>
  <si>
    <t>事業の種別</t>
  </si>
  <si>
    <t>営業区域</t>
  </si>
  <si>
    <t>ロ．</t>
    <phoneticPr fontId="3"/>
  </si>
  <si>
    <t>ハ．</t>
    <phoneticPr fontId="3"/>
  </si>
  <si>
    <t>特別区・武三交通圏</t>
  </si>
  <si>
    <t>北多摩交通圏</t>
  </si>
  <si>
    <t>南多摩交通圏</t>
  </si>
  <si>
    <t>４．譲渡価格</t>
  </si>
  <si>
    <t>５．譲渡及び譲受しようとする時期</t>
  </si>
  <si>
    <t>６．譲渡及び譲受を必要とする理由</t>
  </si>
  <si>
    <t>イ．</t>
    <phoneticPr fontId="3"/>
  </si>
  <si>
    <t>認可の日から</t>
    <phoneticPr fontId="3"/>
  </si>
  <si>
    <t>日以内</t>
    <rPh sb="0" eb="1">
      <t>ニチ</t>
    </rPh>
    <rPh sb="1" eb="3">
      <t>イナイ</t>
    </rPh>
    <phoneticPr fontId="3"/>
  </si>
  <si>
    <r>
      <t xml:space="preserve">様式 </t>
    </r>
    <r>
      <rPr>
        <sz val="12"/>
        <rFont val="Century"/>
        <family val="1"/>
      </rPr>
      <t>9-3</t>
    </r>
    <rPh sb="0" eb="2">
      <t>ヨウシキ</t>
    </rPh>
    <phoneticPr fontId="3"/>
  </si>
  <si>
    <t>７．添付書類</t>
  </si>
  <si>
    <t>（１）譲渡譲受契約書の写</t>
    <phoneticPr fontId="3"/>
  </si>
  <si>
    <t>（２）譲渡及び譲受価格の明細書</t>
  </si>
  <si>
    <t>（３）許可書（免許状）又は譲渡譲受認可書の写</t>
  </si>
  <si>
    <t>（４）期限変更に係る通知書の写</t>
  </si>
  <si>
    <t>（６）診断書</t>
    <phoneticPr fontId="3"/>
  </si>
  <si>
    <t>（８）許可申請に準ずる書面</t>
  </si>
  <si>
    <t>東京都豊島区巣鴨1-2-3 グリーンハイツ202</t>
    <rPh sb="0" eb="8">
      <t>１７０－０００２</t>
    </rPh>
    <phoneticPr fontId="3"/>
  </si>
  <si>
    <r>
      <t xml:space="preserve">様式 </t>
    </r>
    <r>
      <rPr>
        <sz val="12"/>
        <rFont val="Century"/>
        <family val="1"/>
      </rPr>
      <t>11-2</t>
    </r>
    <rPh sb="0" eb="2">
      <t>ヨウシキ</t>
    </rPh>
    <phoneticPr fontId="3"/>
  </si>
  <si>
    <t>譲渡人</t>
    <rPh sb="0" eb="2">
      <t>ジョウト</t>
    </rPh>
    <rPh sb="2" eb="3">
      <t>ジン</t>
    </rPh>
    <phoneticPr fontId="3"/>
  </si>
  <si>
    <t>譲受人</t>
    <rPh sb="0" eb="2">
      <t>ユズリウケ</t>
    </rPh>
    <rPh sb="2" eb="3">
      <t>ジン</t>
    </rPh>
    <phoneticPr fontId="3"/>
  </si>
  <si>
    <t>１．譲渡及び譲受しようとする事業の種別及び営業区域</t>
    <phoneticPr fontId="3"/>
  </si>
  <si>
    <t>２．譲渡及び譲受しようとする車両・メーター・工具備品並びに価格</t>
    <rPh sb="14" eb="16">
      <t>シャリョウ</t>
    </rPh>
    <rPh sb="22" eb="24">
      <t>コウグ</t>
    </rPh>
    <rPh sb="24" eb="26">
      <t>ビヒン</t>
    </rPh>
    <rPh sb="26" eb="27">
      <t>ナラ</t>
    </rPh>
    <rPh sb="29" eb="31">
      <t>カカク</t>
    </rPh>
    <phoneticPr fontId="3"/>
  </si>
  <si>
    <t>車両</t>
    <rPh sb="0" eb="2">
      <t>シャリョウ</t>
    </rPh>
    <phoneticPr fontId="3"/>
  </si>
  <si>
    <t>メーター器</t>
    <rPh sb="4" eb="5">
      <t>ウツワ</t>
    </rPh>
    <phoneticPr fontId="3"/>
  </si>
  <si>
    <t>初度登録年</t>
    <rPh sb="0" eb="2">
      <t>ショド</t>
    </rPh>
    <rPh sb="2" eb="4">
      <t>トウロク</t>
    </rPh>
    <rPh sb="4" eb="5">
      <t>ドシ</t>
    </rPh>
    <phoneticPr fontId="3"/>
  </si>
  <si>
    <t>:</t>
    <phoneticPr fontId="3"/>
  </si>
  <si>
    <t>車名</t>
    <rPh sb="0" eb="2">
      <t>シャメイ</t>
    </rPh>
    <phoneticPr fontId="3"/>
  </si>
  <si>
    <t>登録番号</t>
    <rPh sb="0" eb="2">
      <t>トウロク</t>
    </rPh>
    <rPh sb="2" eb="4">
      <t>バンゴウ</t>
    </rPh>
    <phoneticPr fontId="3"/>
  </si>
  <si>
    <t>（</t>
    <phoneticPr fontId="3"/>
  </si>
  <si>
    <t>）</t>
    <phoneticPr fontId="3"/>
  </si>
  <si>
    <t>総額</t>
    <rPh sb="0" eb="2">
      <t>ソウガク</t>
    </rPh>
    <phoneticPr fontId="3"/>
  </si>
  <si>
    <t>工具・備品</t>
    <rPh sb="0" eb="2">
      <t>コウグ</t>
    </rPh>
    <rPh sb="3" eb="5">
      <t>ビヒン</t>
    </rPh>
    <phoneticPr fontId="3"/>
  </si>
  <si>
    <t>練馬330あ1234</t>
    <rPh sb="0" eb="2">
      <t>ネリマ</t>
    </rPh>
    <phoneticPr fontId="3"/>
  </si>
  <si>
    <r>
      <t xml:space="preserve">様式 </t>
    </r>
    <r>
      <rPr>
        <sz val="12"/>
        <rFont val="Century"/>
        <family val="1"/>
      </rPr>
      <t>11-1</t>
    </r>
    <rPh sb="0" eb="2">
      <t>ヨウシキ</t>
    </rPh>
    <phoneticPr fontId="3"/>
  </si>
  <si>
    <t>３．譲渡及び譲受の時期は、主務官庁の認可の日から、</t>
    <rPh sb="9" eb="11">
      <t>ジキ</t>
    </rPh>
    <rPh sb="13" eb="15">
      <t>シュム</t>
    </rPh>
    <rPh sb="15" eb="17">
      <t>カンチョウ</t>
    </rPh>
    <rPh sb="18" eb="20">
      <t>ニンカ</t>
    </rPh>
    <rPh sb="21" eb="22">
      <t>ヒ</t>
    </rPh>
    <phoneticPr fontId="3"/>
  </si>
  <si>
    <t>日以内とする。</t>
    <rPh sb="0" eb="1">
      <t>ニチ</t>
    </rPh>
    <rPh sb="1" eb="3">
      <t>イナイ</t>
    </rPh>
    <phoneticPr fontId="3"/>
  </si>
  <si>
    <t>４．主務官庁の認可の日から、</t>
    <rPh sb="2" eb="4">
      <t>シュム</t>
    </rPh>
    <rPh sb="4" eb="6">
      <t>カンチョウ</t>
    </rPh>
    <rPh sb="7" eb="9">
      <t>ニンカ</t>
    </rPh>
    <rPh sb="10" eb="11">
      <t>ヒ</t>
    </rPh>
    <phoneticPr fontId="3"/>
  </si>
  <si>
    <t>日以内に、上記２．の価格について、乙は甲に対し、</t>
    <rPh sb="0" eb="1">
      <t>ニチ</t>
    </rPh>
    <rPh sb="1" eb="3">
      <t>イナイ</t>
    </rPh>
    <rPh sb="5" eb="7">
      <t>ジョウキ</t>
    </rPh>
    <rPh sb="10" eb="12">
      <t>カカク</t>
    </rPh>
    <rPh sb="17" eb="18">
      <t>オツ</t>
    </rPh>
    <rPh sb="19" eb="20">
      <t>コウ</t>
    </rPh>
    <rPh sb="21" eb="22">
      <t>タイ</t>
    </rPh>
    <phoneticPr fontId="3"/>
  </si>
  <si>
    <t>(</t>
    <phoneticPr fontId="3"/>
  </si>
  <si>
    <t>)</t>
    <phoneticPr fontId="3"/>
  </si>
  <si>
    <t>全額を、現金でもって支払うものとする。</t>
    <rPh sb="0" eb="2">
      <t>ゼンガク</t>
    </rPh>
    <rPh sb="4" eb="6">
      <t>ゲンキン</t>
    </rPh>
    <rPh sb="10" eb="12">
      <t>シハラ</t>
    </rPh>
    <phoneticPr fontId="3"/>
  </si>
  <si>
    <t>円を現金にて支払い、残金</t>
    <rPh sb="0" eb="1">
      <t>エン</t>
    </rPh>
    <rPh sb="2" eb="4">
      <t>ゲンキン</t>
    </rPh>
    <rPh sb="6" eb="8">
      <t>シハラ</t>
    </rPh>
    <rPh sb="10" eb="12">
      <t>ザンキン</t>
    </rPh>
    <phoneticPr fontId="3"/>
  </si>
  <si>
    <t>円は、</t>
    <rPh sb="0" eb="1">
      <t>エン</t>
    </rPh>
    <phoneticPr fontId="3"/>
  </si>
  <si>
    <t>甲から乙がこれを引受け、運輸開始後、割賦手形</t>
    <rPh sb="0" eb="1">
      <t>コウ</t>
    </rPh>
    <rPh sb="3" eb="4">
      <t>オツ</t>
    </rPh>
    <rPh sb="8" eb="10">
      <t>ヒキウ</t>
    </rPh>
    <rPh sb="12" eb="14">
      <t>ウンユ</t>
    </rPh>
    <rPh sb="14" eb="16">
      <t>カイシ</t>
    </rPh>
    <rPh sb="16" eb="17">
      <t>ゴ</t>
    </rPh>
    <rPh sb="18" eb="20">
      <t>カップ</t>
    </rPh>
    <rPh sb="20" eb="22">
      <t>テガタ</t>
    </rPh>
    <phoneticPr fontId="3"/>
  </si>
  <si>
    <t>回（月１回分月末</t>
    <rPh sb="0" eb="1">
      <t>カイ</t>
    </rPh>
    <rPh sb="2" eb="3">
      <t>ツキ</t>
    </rPh>
    <rPh sb="4" eb="5">
      <t>カイ</t>
    </rPh>
    <rPh sb="5" eb="6">
      <t>ブン</t>
    </rPh>
    <rPh sb="6" eb="8">
      <t>ゲツマツ</t>
    </rPh>
    <phoneticPr fontId="3"/>
  </si>
  <si>
    <t>支払額</t>
    <rPh sb="0" eb="2">
      <t>シハライ</t>
    </rPh>
    <rPh sb="2" eb="3">
      <t>ガク</t>
    </rPh>
    <phoneticPr fontId="3"/>
  </si>
  <si>
    <t>円）にて、支払うものとする。</t>
    <rPh sb="0" eb="1">
      <t>エン</t>
    </rPh>
    <rPh sb="5" eb="7">
      <t>シハラ</t>
    </rPh>
    <phoneticPr fontId="3"/>
  </si>
  <si>
    <t>５．乙は、認可後</t>
    <rPh sb="2" eb="3">
      <t>オツ</t>
    </rPh>
    <rPh sb="5" eb="7">
      <t>ニンカ</t>
    </rPh>
    <rPh sb="7" eb="8">
      <t>ゴ</t>
    </rPh>
    <phoneticPr fontId="3"/>
  </si>
  <si>
    <t>　上記、契約の証として、本契約書２通作成し、双方互いに署名捺印のうえ、各々１通を所持するものとする。</t>
    <rPh sb="1" eb="3">
      <t>ジョウキ</t>
    </rPh>
    <rPh sb="4" eb="6">
      <t>ケイヤク</t>
    </rPh>
    <rPh sb="7" eb="8">
      <t>アカシ</t>
    </rPh>
    <rPh sb="12" eb="13">
      <t>ホン</t>
    </rPh>
    <rPh sb="13" eb="16">
      <t>ケイヤクショ</t>
    </rPh>
    <rPh sb="17" eb="18">
      <t>ツウ</t>
    </rPh>
    <rPh sb="18" eb="20">
      <t>サクセイ</t>
    </rPh>
    <rPh sb="22" eb="24">
      <t>ソウホウ</t>
    </rPh>
    <rPh sb="24" eb="25">
      <t>タガ</t>
    </rPh>
    <rPh sb="27" eb="29">
      <t>ショメイ</t>
    </rPh>
    <rPh sb="29" eb="31">
      <t>ナツイン</t>
    </rPh>
    <rPh sb="35" eb="37">
      <t>オノオノ</t>
    </rPh>
    <phoneticPr fontId="3"/>
  </si>
  <si>
    <t>譲渡人（甲）</t>
    <rPh sb="0" eb="2">
      <t>ジョウト</t>
    </rPh>
    <rPh sb="2" eb="3">
      <t>ジン</t>
    </rPh>
    <rPh sb="4" eb="5">
      <t>コウ</t>
    </rPh>
    <phoneticPr fontId="3"/>
  </si>
  <si>
    <t>譲受人（乙）</t>
    <rPh sb="0" eb="2">
      <t>ユズリウケ</t>
    </rPh>
    <rPh sb="2" eb="3">
      <t>ジン</t>
    </rPh>
    <rPh sb="4" eb="5">
      <t>オツ</t>
    </rPh>
    <phoneticPr fontId="3"/>
  </si>
  <si>
    <t>立会人</t>
    <rPh sb="0" eb="2">
      <t>タチアイ</t>
    </rPh>
    <rPh sb="2" eb="3">
      <t>ニン</t>
    </rPh>
    <phoneticPr fontId="3"/>
  </si>
  <si>
    <t>に入会し、個人タクシーに</t>
    <rPh sb="1" eb="3">
      <t>ニュウカイ</t>
    </rPh>
    <rPh sb="5" eb="11">
      <t>コ</t>
    </rPh>
    <phoneticPr fontId="3"/>
  </si>
  <si>
    <r>
      <t xml:space="preserve"> </t>
    </r>
    <r>
      <rPr>
        <sz val="12"/>
        <rFont val="ＭＳ 明朝"/>
        <family val="1"/>
        <charset val="128"/>
      </rPr>
      <t>付された諸条件及びその心得を遵守し、事業を施行するものとする。</t>
    </r>
    <rPh sb="5" eb="6">
      <t>ショ</t>
    </rPh>
    <rPh sb="6" eb="8">
      <t>ジョウケン</t>
    </rPh>
    <rPh sb="8" eb="9">
      <t>オヨ</t>
    </rPh>
    <rPh sb="12" eb="14">
      <t>ココロエ</t>
    </rPh>
    <rPh sb="15" eb="17">
      <t>ジュンシュ</t>
    </rPh>
    <rPh sb="19" eb="21">
      <t>ジギョウ</t>
    </rPh>
    <rPh sb="22" eb="24">
      <t>セコウ</t>
    </rPh>
    <phoneticPr fontId="3"/>
  </si>
  <si>
    <t>○</t>
    <phoneticPr fontId="3"/>
  </si>
  <si>
    <r>
      <t>申請年月日</t>
    </r>
    <r>
      <rPr>
        <sz val="12"/>
        <rFont val="ＭＳ Ｐゴシック"/>
        <family val="3"/>
        <charset val="128"/>
      </rPr>
      <t xml:space="preserve">について、他の計算項目が参照しているため、申請日が決定していない場合でも入力が必要でした。
申請日が決定していない場合でも印刷して申請者に書類を渡せるよう、別に計算基準日入力欄を設けました。
但し、計算基準日に入力した日付で年齢や勤務期間が計算されますので、ご注意ください。
</t>
    </r>
    <phoneticPr fontId="3"/>
  </si>
  <si>
    <r>
      <t>6p都営協用資金計画で、交通共済の</t>
    </r>
    <r>
      <rPr>
        <sz val="12"/>
        <color indexed="12"/>
        <rFont val="ＭＳ Ｐゴシック"/>
        <family val="3"/>
        <charset val="128"/>
      </rPr>
      <t>対物補償額</t>
    </r>
    <r>
      <rPr>
        <sz val="12"/>
        <rFont val="ＭＳ Ｐゴシック"/>
        <family val="3"/>
        <charset val="128"/>
      </rPr>
      <t xml:space="preserve">が13,000万円（誤）になっていたところを1,300万円（正）に訂正しました。
</t>
    </r>
    <rPh sb="2" eb="5">
      <t>ト</t>
    </rPh>
    <rPh sb="5" eb="6">
      <t>ヨウ</t>
    </rPh>
    <rPh sb="6" eb="8">
      <t>シキン</t>
    </rPh>
    <rPh sb="8" eb="10">
      <t>ケイカク</t>
    </rPh>
    <rPh sb="12" eb="14">
      <t>コウツウ</t>
    </rPh>
    <rPh sb="14" eb="16">
      <t>キョウサイ</t>
    </rPh>
    <rPh sb="17" eb="19">
      <t>タイブツ</t>
    </rPh>
    <rPh sb="19" eb="21">
      <t>ホショウ</t>
    </rPh>
    <rPh sb="21" eb="22">
      <t>ガク</t>
    </rPh>
    <rPh sb="29" eb="31">
      <t>マンエン</t>
    </rPh>
    <rPh sb="32" eb="33">
      <t>アヤマ</t>
    </rPh>
    <rPh sb="49" eb="51">
      <t>マンエン</t>
    </rPh>
    <rPh sb="52" eb="53">
      <t>セイ</t>
    </rPh>
    <rPh sb="55" eb="57">
      <t>テイセイ</t>
    </rPh>
    <phoneticPr fontId="3"/>
  </si>
  <si>
    <r>
      <t>譲渡譲受認可申請書</t>
    </r>
    <r>
      <rPr>
        <sz val="12"/>
        <rFont val="ＭＳ Ｐゴシック"/>
        <family val="3"/>
        <charset val="128"/>
      </rPr>
      <t xml:space="preserve">を追加しました。
譲受人のデータについては、許可申請書に入力したデータを参照しています。
</t>
    </r>
    <rPh sb="0" eb="4">
      <t>ジョ</t>
    </rPh>
    <rPh sb="4" eb="6">
      <t>ニンカ</t>
    </rPh>
    <rPh sb="6" eb="9">
      <t>シンセイショ</t>
    </rPh>
    <rPh sb="10" eb="12">
      <t>ツイカ</t>
    </rPh>
    <rPh sb="18" eb="20">
      <t>ユズリウケ</t>
    </rPh>
    <rPh sb="20" eb="21">
      <t>ジン</t>
    </rPh>
    <rPh sb="31" eb="33">
      <t>キョカ</t>
    </rPh>
    <rPh sb="33" eb="36">
      <t>シンセイショ</t>
    </rPh>
    <rPh sb="37" eb="39">
      <t>ニュウリョク</t>
    </rPh>
    <rPh sb="45" eb="47">
      <t>サンショウ</t>
    </rPh>
    <phoneticPr fontId="3"/>
  </si>
  <si>
    <r>
      <t>譲渡譲受契約書</t>
    </r>
    <r>
      <rPr>
        <sz val="12"/>
        <rFont val="ＭＳ Ｐゴシック"/>
        <family val="3"/>
        <charset val="128"/>
      </rPr>
      <t xml:space="preserve">を追加しました。
譲渡人・譲受人のデータについては、許可申請書及び譲渡譲受認可申請書に入力したデータを参照しています。
</t>
    </r>
    <rPh sb="0" eb="4">
      <t>ジョ</t>
    </rPh>
    <rPh sb="4" eb="7">
      <t>ケイヤクショ</t>
    </rPh>
    <rPh sb="8" eb="10">
      <t>ツイカ</t>
    </rPh>
    <rPh sb="16" eb="19">
      <t>ジョウトニン</t>
    </rPh>
    <rPh sb="20" eb="22">
      <t>ユズリウケ</t>
    </rPh>
    <rPh sb="22" eb="23">
      <t>ジン</t>
    </rPh>
    <rPh sb="33" eb="35">
      <t>キョカ</t>
    </rPh>
    <rPh sb="35" eb="38">
      <t>シンセイショ</t>
    </rPh>
    <rPh sb="38" eb="39">
      <t>オヨ</t>
    </rPh>
    <rPh sb="40" eb="44">
      <t>ジョ</t>
    </rPh>
    <rPh sb="44" eb="46">
      <t>ニンカ</t>
    </rPh>
    <rPh sb="46" eb="49">
      <t>シンセイショ</t>
    </rPh>
    <rPh sb="50" eb="52">
      <t>ニュウリョク</t>
    </rPh>
    <rPh sb="58" eb="60">
      <t>サンショウ</t>
    </rPh>
    <phoneticPr fontId="3"/>
  </si>
  <si>
    <r>
      <t>2p</t>
    </r>
    <r>
      <rPr>
        <sz val="12"/>
        <color indexed="12"/>
        <rFont val="ＭＳ Ｐゴシック"/>
        <family val="3"/>
        <charset val="128"/>
      </rPr>
      <t>履歴書等の勤務先名</t>
    </r>
    <r>
      <rPr>
        <sz val="12"/>
        <rFont val="ＭＳ Ｐゴシック"/>
        <family val="3"/>
        <charset val="128"/>
      </rPr>
      <t>の4行目以降の空白部分の文字配置の設定が「中央揃え」となっていたものを「左揃え」に修正しました。
2p</t>
    </r>
    <r>
      <rPr>
        <sz val="12"/>
        <color indexed="12"/>
        <rFont val="ＭＳ Ｐゴシック"/>
        <family val="3"/>
        <charset val="128"/>
      </rPr>
      <t>履歴書等の勤務先名</t>
    </r>
    <r>
      <rPr>
        <sz val="12"/>
        <rFont val="ＭＳ Ｐゴシック"/>
        <family val="3"/>
        <charset val="128"/>
      </rPr>
      <t>並びに、4p</t>
    </r>
    <r>
      <rPr>
        <sz val="12"/>
        <color indexed="12"/>
        <rFont val="ＭＳ Ｐゴシック"/>
        <family val="3"/>
        <charset val="128"/>
      </rPr>
      <t>運転経歴の勤務先名</t>
    </r>
    <r>
      <rPr>
        <sz val="12"/>
        <rFont val="ＭＳ Ｐゴシック"/>
        <family val="3"/>
        <charset val="128"/>
      </rPr>
      <t xml:space="preserve">の文字の制御の設定を「縮小して全体を表示する」から、「折り返して全体を表示する」に変更しました。
これにより、文字列の多い場合には、改行したい位置で Alt＋Enter を押すことにより任意の位置で改行出来るようになりました
</t>
    </r>
    <rPh sb="2" eb="5">
      <t>リレキショ</t>
    </rPh>
    <rPh sb="5" eb="6">
      <t>トウ</t>
    </rPh>
    <rPh sb="7" eb="10">
      <t>キンムサキ</t>
    </rPh>
    <rPh sb="10" eb="11">
      <t>メイ</t>
    </rPh>
    <rPh sb="13" eb="15">
      <t>ギョウメ</t>
    </rPh>
    <rPh sb="15" eb="17">
      <t>イコウ</t>
    </rPh>
    <rPh sb="18" eb="20">
      <t>クウハク</t>
    </rPh>
    <rPh sb="20" eb="22">
      <t>ブブン</t>
    </rPh>
    <rPh sb="23" eb="25">
      <t>モジ</t>
    </rPh>
    <rPh sb="25" eb="27">
      <t>ハイチ</t>
    </rPh>
    <rPh sb="28" eb="30">
      <t>セッテイ</t>
    </rPh>
    <rPh sb="32" eb="34">
      <t>チュウオウ</t>
    </rPh>
    <rPh sb="34" eb="35">
      <t>ソロ</t>
    </rPh>
    <rPh sb="52" eb="54">
      <t>シュウセイ</t>
    </rPh>
    <rPh sb="72" eb="73">
      <t>ナラ</t>
    </rPh>
    <rPh sb="78" eb="80">
      <t>ウンテン</t>
    </rPh>
    <rPh sb="80" eb="82">
      <t>ケイレキ</t>
    </rPh>
    <rPh sb="83" eb="86">
      <t>キンムサキ</t>
    </rPh>
    <rPh sb="86" eb="87">
      <t>メイ</t>
    </rPh>
    <rPh sb="88" eb="90">
      <t>モジ</t>
    </rPh>
    <rPh sb="91" eb="93">
      <t>セイギョ</t>
    </rPh>
    <rPh sb="94" eb="96">
      <t>セッテイ</t>
    </rPh>
    <rPh sb="98" eb="100">
      <t>シュクショウ</t>
    </rPh>
    <rPh sb="102" eb="104">
      <t>ゼンタイ</t>
    </rPh>
    <rPh sb="105" eb="107">
      <t>ヒョウジ</t>
    </rPh>
    <rPh sb="114" eb="115">
      <t>オ</t>
    </rPh>
    <rPh sb="116" eb="117">
      <t>カエ</t>
    </rPh>
    <rPh sb="119" eb="121">
      <t>ゼンタイ</t>
    </rPh>
    <rPh sb="122" eb="124">
      <t>ヒョウジ</t>
    </rPh>
    <rPh sb="128" eb="130">
      <t>ヘンコウ</t>
    </rPh>
    <rPh sb="142" eb="145">
      <t>モジレツ</t>
    </rPh>
    <rPh sb="146" eb="147">
      <t>オオ</t>
    </rPh>
    <rPh sb="148" eb="150">
      <t>バアイ</t>
    </rPh>
    <rPh sb="153" eb="155">
      <t>カイギョウ</t>
    </rPh>
    <rPh sb="158" eb="160">
      <t>イチ</t>
    </rPh>
    <rPh sb="173" eb="174">
      <t>オ</t>
    </rPh>
    <rPh sb="180" eb="182">
      <t>ニンイ</t>
    </rPh>
    <rPh sb="183" eb="185">
      <t>イチ</t>
    </rPh>
    <rPh sb="186" eb="188">
      <t>カイギョウ</t>
    </rPh>
    <rPh sb="188" eb="190">
      <t>デキ</t>
    </rPh>
    <phoneticPr fontId="3"/>
  </si>
  <si>
    <r>
      <t>4p</t>
    </r>
    <r>
      <rPr>
        <sz val="12"/>
        <color indexed="12"/>
        <rFont val="ＭＳ Ｐゴシック"/>
        <family val="3"/>
        <charset val="128"/>
      </rPr>
      <t>運転経歴（日数計算あり）</t>
    </r>
    <r>
      <rPr>
        <sz val="12"/>
        <rFont val="ＭＳ Ｐゴシック"/>
        <family val="3"/>
        <charset val="128"/>
      </rPr>
      <t xml:space="preserve">を追加しました。
勤務期間が１０年ギリギリで、年月数の合計だけでは１０年を満たさず、端数である日数を加算して、はじめて１０年をクリアする場合に使用してください。
必ず手計算により確認してください。
計算が間違っているときは、勤務年月数を手計算により直接手入力してください。
</t>
    </r>
    <rPh sb="2" eb="4">
      <t>ウンテン</t>
    </rPh>
    <rPh sb="4" eb="6">
      <t>ケイレキ</t>
    </rPh>
    <rPh sb="7" eb="9">
      <t>ニッスウ</t>
    </rPh>
    <rPh sb="9" eb="11">
      <t>ケイサン</t>
    </rPh>
    <rPh sb="15" eb="17">
      <t>ツイカ</t>
    </rPh>
    <rPh sb="23" eb="25">
      <t>キンム</t>
    </rPh>
    <rPh sb="25" eb="27">
      <t>キカン</t>
    </rPh>
    <rPh sb="30" eb="31">
      <t>ネン</t>
    </rPh>
    <rPh sb="37" eb="39">
      <t>ネンゲツ</t>
    </rPh>
    <rPh sb="39" eb="40">
      <t>スウ</t>
    </rPh>
    <rPh sb="41" eb="43">
      <t>ゴウケイ</t>
    </rPh>
    <rPh sb="49" eb="50">
      <t>ネン</t>
    </rPh>
    <rPh sb="51" eb="52">
      <t>ミ</t>
    </rPh>
    <rPh sb="56" eb="58">
      <t>ハスウ</t>
    </rPh>
    <rPh sb="61" eb="63">
      <t>ニッスウ</t>
    </rPh>
    <rPh sb="64" eb="66">
      <t>カサン</t>
    </rPh>
    <rPh sb="75" eb="76">
      <t>ネン</t>
    </rPh>
    <rPh sb="82" eb="84">
      <t>バアイ</t>
    </rPh>
    <rPh sb="85" eb="87">
      <t>シヨウ</t>
    </rPh>
    <phoneticPr fontId="3"/>
  </si>
  <si>
    <r>
      <t>4p</t>
    </r>
    <r>
      <rPr>
        <sz val="12"/>
        <color indexed="12"/>
        <rFont val="ＭＳ Ｐゴシック"/>
        <family val="3"/>
        <charset val="128"/>
      </rPr>
      <t>運転経歴（ﾊｲ・ﾀｸ・ﾊﾞｽ他）</t>
    </r>
    <r>
      <rPr>
        <sz val="12"/>
        <rFont val="ＭＳ Ｐゴシック"/>
        <family val="3"/>
        <charset val="128"/>
      </rPr>
      <t xml:space="preserve">を修正しました。
直接入力せず、セルを選択すると▼が表示されますので、▼をクリックして表示される「タクシー」、「乗合バス」等から選択してください。
</t>
    </r>
    <rPh sb="2" eb="4">
      <t>ウンテン</t>
    </rPh>
    <rPh sb="4" eb="6">
      <t>ケイレキ</t>
    </rPh>
    <rPh sb="16" eb="17">
      <t>ホカ</t>
    </rPh>
    <rPh sb="19" eb="21">
      <t>シュウセイ</t>
    </rPh>
    <rPh sb="27" eb="29">
      <t>チョクセツ</t>
    </rPh>
    <rPh sb="29" eb="31">
      <t>ニュウリョク</t>
    </rPh>
    <rPh sb="37" eb="39">
      <t>センタク</t>
    </rPh>
    <rPh sb="44" eb="46">
      <t>ヒョウジ</t>
    </rPh>
    <rPh sb="61" eb="63">
      <t>ヒョウジ</t>
    </rPh>
    <rPh sb="74" eb="75">
      <t>ノ</t>
    </rPh>
    <rPh sb="75" eb="76">
      <t>ア</t>
    </rPh>
    <rPh sb="79" eb="80">
      <t>トウ</t>
    </rPh>
    <rPh sb="82" eb="84">
      <t>センタク</t>
    </rPh>
    <phoneticPr fontId="3"/>
  </si>
  <si>
    <t>役員付き運転手</t>
    <rPh sb="0" eb="2">
      <t>ヤクイン</t>
    </rPh>
    <rPh sb="2" eb="3">
      <t>ツ</t>
    </rPh>
    <rPh sb="4" eb="7">
      <t>ウンテンシュ</t>
    </rPh>
    <phoneticPr fontId="3"/>
  </si>
  <si>
    <r>
      <t>8</t>
    </r>
    <r>
      <rPr>
        <sz val="12"/>
        <rFont val="ＭＳ Ｐゴシック"/>
        <family val="3"/>
        <charset val="128"/>
      </rPr>
      <t>p</t>
    </r>
    <r>
      <rPr>
        <sz val="12"/>
        <color indexed="12"/>
        <rFont val="ＭＳ Ｐゴシック"/>
        <family val="3"/>
        <charset val="128"/>
      </rPr>
      <t>車庫（前面道路の幅員）</t>
    </r>
    <r>
      <rPr>
        <sz val="12"/>
        <rFont val="ＭＳ Ｐゴシック"/>
        <family val="3"/>
        <charset val="128"/>
      </rPr>
      <t xml:space="preserve">を修正しました。
幅員について、小数点以下下１桁の表示となっておりましたが、下２桁の表示に修正しました。
</t>
    </r>
    <rPh sb="2" eb="4">
      <t>シャコ</t>
    </rPh>
    <rPh sb="5" eb="7">
      <t>ゼンメン</t>
    </rPh>
    <rPh sb="7" eb="9">
      <t>ドウロ</t>
    </rPh>
    <rPh sb="10" eb="11">
      <t>ハバ</t>
    </rPh>
    <rPh sb="11" eb="12">
      <t>イン</t>
    </rPh>
    <rPh sb="14" eb="16">
      <t>シュウセイ</t>
    </rPh>
    <rPh sb="22" eb="24">
      <t>フクイン</t>
    </rPh>
    <rPh sb="29" eb="32">
      <t>ショウスウテン</t>
    </rPh>
    <rPh sb="32" eb="34">
      <t>イカ</t>
    </rPh>
    <rPh sb="34" eb="35">
      <t>シモ</t>
    </rPh>
    <rPh sb="36" eb="37">
      <t>ケタ</t>
    </rPh>
    <rPh sb="38" eb="40">
      <t>ヒョウジ</t>
    </rPh>
    <rPh sb="51" eb="52">
      <t>シモ</t>
    </rPh>
    <rPh sb="53" eb="54">
      <t>ケタ</t>
    </rPh>
    <rPh sb="55" eb="57">
      <t>ヒョウジ</t>
    </rPh>
    <rPh sb="58" eb="60">
      <t>シュウセイ</t>
    </rPh>
    <phoneticPr fontId="3"/>
  </si>
  <si>
    <t>トヨタ・クラウン</t>
    <phoneticPr fontId="3"/>
  </si>
  <si>
    <t>様式</t>
    <rPh sb="0" eb="2">
      <t>ヨウシキ</t>
    </rPh>
    <phoneticPr fontId="3"/>
  </si>
  <si>
    <t>譲渡及び譲受価格の明細書</t>
    <rPh sb="0" eb="2">
      <t>ジョウト</t>
    </rPh>
    <rPh sb="2" eb="3">
      <t>オヨ</t>
    </rPh>
    <rPh sb="4" eb="6">
      <t>ユズリウケ</t>
    </rPh>
    <rPh sb="6" eb="8">
      <t>カカク</t>
    </rPh>
    <rPh sb="9" eb="12">
      <t>メイサイショ</t>
    </rPh>
    <phoneticPr fontId="3"/>
  </si>
  <si>
    <t>１．</t>
    <phoneticPr fontId="3"/>
  </si>
  <si>
    <t>車名</t>
    <rPh sb="0" eb="1">
      <t>クルマ</t>
    </rPh>
    <rPh sb="1" eb="2">
      <t>メイ</t>
    </rPh>
    <phoneticPr fontId="3"/>
  </si>
  <si>
    <t>年式</t>
    <rPh sb="0" eb="1">
      <t>トシ</t>
    </rPh>
    <rPh sb="1" eb="2">
      <t>シキ</t>
    </rPh>
    <phoneticPr fontId="3"/>
  </si>
  <si>
    <t>型式</t>
    <rPh sb="0" eb="2">
      <t>カタシキ</t>
    </rPh>
    <phoneticPr fontId="3"/>
  </si>
  <si>
    <t>定員</t>
    <rPh sb="0" eb="2">
      <t>テイイン</t>
    </rPh>
    <phoneticPr fontId="3"/>
  </si>
  <si>
    <t>譲渡・譲受価格</t>
    <rPh sb="0" eb="2">
      <t>ジョウト</t>
    </rPh>
    <rPh sb="3" eb="5">
      <t>ユズリウケ</t>
    </rPh>
    <rPh sb="5" eb="7">
      <t>カカク</t>
    </rPh>
    <phoneticPr fontId="3"/>
  </si>
  <si>
    <t>人</t>
    <rPh sb="0" eb="1">
      <t>ニン</t>
    </rPh>
    <phoneticPr fontId="3"/>
  </si>
  <si>
    <t>２．</t>
    <phoneticPr fontId="3"/>
  </si>
  <si>
    <t>メーター器・工具備品</t>
    <rPh sb="4" eb="5">
      <t>ウツワ</t>
    </rPh>
    <rPh sb="6" eb="8">
      <t>コウグ</t>
    </rPh>
    <rPh sb="8" eb="10">
      <t>ビヒン</t>
    </rPh>
    <phoneticPr fontId="3"/>
  </si>
  <si>
    <t>品名</t>
    <rPh sb="0" eb="2">
      <t>ヒンメイ</t>
    </rPh>
    <phoneticPr fontId="3"/>
  </si>
  <si>
    <t>数 量</t>
    <rPh sb="0" eb="1">
      <t>カズ</t>
    </rPh>
    <rPh sb="2" eb="3">
      <t>リョウ</t>
    </rPh>
    <phoneticPr fontId="3"/>
  </si>
  <si>
    <t>適用</t>
    <rPh sb="0" eb="2">
      <t>テキヨウ</t>
    </rPh>
    <phoneticPr fontId="3"/>
  </si>
  <si>
    <t>３．</t>
    <phoneticPr fontId="3"/>
  </si>
  <si>
    <t>：</t>
    <phoneticPr fontId="3"/>
  </si>
  <si>
    <t>４．</t>
    <phoneticPr fontId="3"/>
  </si>
  <si>
    <t>現金支払分</t>
    <rPh sb="0" eb="2">
      <t>ゲンキン</t>
    </rPh>
    <rPh sb="2" eb="4">
      <t>シハライ</t>
    </rPh>
    <rPh sb="4" eb="5">
      <t>ブン</t>
    </rPh>
    <phoneticPr fontId="3"/>
  </si>
  <si>
    <t>：</t>
    <phoneticPr fontId="3"/>
  </si>
  <si>
    <t>５．</t>
    <phoneticPr fontId="3"/>
  </si>
  <si>
    <t>支払手形分</t>
    <rPh sb="0" eb="2">
      <t>シハライ</t>
    </rPh>
    <rPh sb="2" eb="4">
      <t>テガタ</t>
    </rPh>
    <rPh sb="4" eb="5">
      <t>ブン</t>
    </rPh>
    <phoneticPr fontId="3"/>
  </si>
  <si>
    <t>：</t>
    <phoneticPr fontId="3"/>
  </si>
  <si>
    <t>手形</t>
    <rPh sb="0" eb="2">
      <t>テガタ</t>
    </rPh>
    <phoneticPr fontId="3"/>
  </si>
  <si>
    <t>回分（月１回分支払額</t>
    <rPh sb="0" eb="2">
      <t>カイブン</t>
    </rPh>
    <rPh sb="3" eb="4">
      <t>ツキ</t>
    </rPh>
    <rPh sb="5" eb="7">
      <t>カイブン</t>
    </rPh>
    <rPh sb="7" eb="9">
      <t>シハライ</t>
    </rPh>
    <rPh sb="9" eb="10">
      <t>ガク</t>
    </rPh>
    <phoneticPr fontId="3"/>
  </si>
  <si>
    <t>円）</t>
    <rPh sb="0" eb="1">
      <t>エン</t>
    </rPh>
    <phoneticPr fontId="3"/>
  </si>
  <si>
    <t>自動車損害賠償責任保険料</t>
    <phoneticPr fontId="3"/>
  </si>
  <si>
    <r>
      <t>6</t>
    </r>
    <r>
      <rPr>
        <sz val="12"/>
        <rFont val="ＭＳ Ｐゴシック"/>
        <family val="3"/>
        <charset val="128"/>
      </rPr>
      <t>p</t>
    </r>
    <r>
      <rPr>
        <sz val="12"/>
        <color indexed="12"/>
        <rFont val="ＭＳ Ｐゴシック"/>
        <family val="3"/>
        <charset val="128"/>
      </rPr>
      <t>資金計画（自動車損害賠償責任保険料）</t>
    </r>
    <r>
      <rPr>
        <sz val="12"/>
        <rFont val="ＭＳ Ｐゴシック"/>
        <family val="3"/>
        <charset val="128"/>
      </rPr>
      <t xml:space="preserve">を修正しました。
平成19年4月以降、28,970円から29,110円に増額されることに伴い修正しました。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ヘイセイ</t>
    </rPh>
    <rPh sb="66" eb="68">
      <t>シュウセイ</t>
    </rPh>
    <phoneticPr fontId="3"/>
  </si>
  <si>
    <r>
      <t>4p</t>
    </r>
    <r>
      <rPr>
        <sz val="12"/>
        <color indexed="12"/>
        <rFont val="ＭＳ Ｐゴシック"/>
        <family val="3"/>
        <charset val="128"/>
      </rPr>
      <t>運転経歴（レイアウト）</t>
    </r>
    <r>
      <rPr>
        <sz val="12"/>
        <rFont val="ＭＳ Ｐゴシック"/>
        <family val="3"/>
        <charset val="128"/>
      </rPr>
      <t xml:space="preserve">を修正しました。
</t>
    </r>
    <rPh sb="2" eb="4">
      <t>ウンテン</t>
    </rPh>
    <rPh sb="4" eb="6">
      <t>ケイレキ</t>
    </rPh>
    <rPh sb="14" eb="16">
      <t>シュウセイ</t>
    </rPh>
    <phoneticPr fontId="3"/>
  </si>
  <si>
    <r>
      <t>譲渡譲受価格の明細書</t>
    </r>
    <r>
      <rPr>
        <sz val="12"/>
        <rFont val="ＭＳ Ｐゴシック"/>
        <family val="3"/>
        <charset val="128"/>
      </rPr>
      <t xml:space="preserve">を追加しました。
データの一部については、譲渡譲受契約書に入力したデータを参照しています。
</t>
    </r>
    <rPh sb="11" eb="13">
      <t>ツイカ</t>
    </rPh>
    <rPh sb="23" eb="25">
      <t>イチブ</t>
    </rPh>
    <rPh sb="35" eb="38">
      <t>ケイヤクショ</t>
    </rPh>
    <phoneticPr fontId="3"/>
  </si>
  <si>
    <r>
      <t xml:space="preserve">様式 </t>
    </r>
    <r>
      <rPr>
        <sz val="12"/>
        <rFont val="Century"/>
        <family val="1"/>
      </rPr>
      <t>13</t>
    </r>
    <rPh sb="0" eb="2">
      <t>ヨウシキ</t>
    </rPh>
    <phoneticPr fontId="3"/>
  </si>
  <si>
    <t>ＴＥＬ</t>
    <phoneticPr fontId="3"/>
  </si>
  <si>
    <t>１．事業の種別</t>
    <phoneticPr fontId="3"/>
  </si>
  <si>
    <r>
      <t>譲渡譲受終了届</t>
    </r>
    <r>
      <rPr>
        <sz val="12"/>
        <rFont val="ＭＳ Ｐゴシック"/>
        <family val="3"/>
        <charset val="128"/>
      </rPr>
      <t xml:space="preserve">を追加しました。
データの一部については、１pに入力したデータを参照しています。
</t>
    </r>
    <rPh sb="4" eb="6">
      <t>シュウリョウ</t>
    </rPh>
    <rPh sb="6" eb="7">
      <t>トド</t>
    </rPh>
    <rPh sb="8" eb="10">
      <t>ツイカ</t>
    </rPh>
    <rPh sb="20" eb="22">
      <t>イチブ</t>
    </rPh>
    <phoneticPr fontId="3"/>
  </si>
  <si>
    <r>
      <t>1p</t>
    </r>
    <r>
      <rPr>
        <sz val="12"/>
        <color indexed="12"/>
        <rFont val="ＭＳ Ｐゴシック"/>
        <family val="3"/>
        <charset val="128"/>
      </rPr>
      <t>申請年月日（表示形式）</t>
    </r>
    <r>
      <rPr>
        <sz val="12"/>
        <rFont val="ＭＳ Ｐゴシック"/>
        <family val="3"/>
        <charset val="128"/>
      </rPr>
      <t xml:space="preserve">を修正しました。
</t>
    </r>
    <rPh sb="2" eb="4">
      <t>シンセイ</t>
    </rPh>
    <rPh sb="4" eb="7">
      <t>ネンガッピ</t>
    </rPh>
    <rPh sb="8" eb="10">
      <t>ヒョウジ</t>
    </rPh>
    <rPh sb="10" eb="12">
      <t>ケイシキ</t>
    </rPh>
    <rPh sb="14" eb="16">
      <t>シュウセイ</t>
    </rPh>
    <phoneticPr fontId="3"/>
  </si>
  <si>
    <r>
      <t>譲渡1p</t>
    </r>
    <r>
      <rPr>
        <sz val="12"/>
        <color indexed="12"/>
        <rFont val="ＭＳ Ｐゴシック"/>
        <family val="3"/>
        <charset val="128"/>
      </rPr>
      <t>申請年月日（表示形式）</t>
    </r>
    <r>
      <rPr>
        <sz val="12"/>
        <rFont val="ＭＳ Ｐゴシック"/>
        <family val="3"/>
        <charset val="128"/>
      </rPr>
      <t xml:space="preserve">を修正しました。
</t>
    </r>
    <rPh sb="0" eb="2">
      <t>ジョウト</t>
    </rPh>
    <rPh sb="4" eb="6">
      <t>シンセイ</t>
    </rPh>
    <rPh sb="6" eb="9">
      <t>ネンガッピ</t>
    </rPh>
    <rPh sb="10" eb="12">
      <t>ヒョウジ</t>
    </rPh>
    <rPh sb="12" eb="14">
      <t>ケイシキ</t>
    </rPh>
    <rPh sb="16" eb="18">
      <t>シュウセイ</t>
    </rPh>
    <phoneticPr fontId="3"/>
  </si>
  <si>
    <r>
      <t>8</t>
    </r>
    <r>
      <rPr>
        <sz val="12"/>
        <rFont val="ＭＳ Ｐゴシック"/>
        <family val="3"/>
        <charset val="128"/>
      </rPr>
      <t>p</t>
    </r>
    <r>
      <rPr>
        <sz val="12"/>
        <color indexed="12"/>
        <rFont val="ＭＳ Ｐゴシック"/>
        <family val="3"/>
        <charset val="128"/>
      </rPr>
      <t>車庫（収容能力）</t>
    </r>
    <r>
      <rPr>
        <sz val="12"/>
        <rFont val="ＭＳ Ｐゴシック"/>
        <family val="3"/>
        <charset val="128"/>
      </rPr>
      <t xml:space="preserve">を修正しました。
間口及び奥行きの数値の桁数を小数点以下第２位まで入力可能としました。
</t>
    </r>
    <rPh sb="2" eb="4">
      <t>シャコ</t>
    </rPh>
    <rPh sb="5" eb="7">
      <t>シュウヨウ</t>
    </rPh>
    <rPh sb="7" eb="9">
      <t>ノウリョク</t>
    </rPh>
    <rPh sb="11" eb="13">
      <t>シュウセイ</t>
    </rPh>
    <rPh sb="19" eb="21">
      <t>マグチ</t>
    </rPh>
    <rPh sb="21" eb="22">
      <t>オヨ</t>
    </rPh>
    <rPh sb="23" eb="25">
      <t>オクユ</t>
    </rPh>
    <rPh sb="27" eb="29">
      <t>スウチ</t>
    </rPh>
    <rPh sb="30" eb="32">
      <t>ケタスウ</t>
    </rPh>
    <rPh sb="33" eb="36">
      <t>ショウスウテン</t>
    </rPh>
    <rPh sb="36" eb="38">
      <t>イカ</t>
    </rPh>
    <rPh sb="38" eb="39">
      <t>ダイ</t>
    </rPh>
    <rPh sb="40" eb="41">
      <t>クライ</t>
    </rPh>
    <rPh sb="43" eb="45">
      <t>ニュウリョク</t>
    </rPh>
    <rPh sb="45" eb="47">
      <t>カノウ</t>
    </rPh>
    <phoneticPr fontId="3"/>
  </si>
  <si>
    <t>－</t>
    <phoneticPr fontId="3"/>
  </si>
  <si>
    <t>TEL</t>
    <phoneticPr fontId="3"/>
  </si>
  <si>
    <t>付け、</t>
    <rPh sb="0" eb="1">
      <t>ツ</t>
    </rPh>
    <phoneticPr fontId="3"/>
  </si>
  <si>
    <t>号により、認可になった</t>
    <rPh sb="0" eb="1">
      <t>ゴウ</t>
    </rPh>
    <rPh sb="5" eb="7">
      <t>ニンカ</t>
    </rPh>
    <phoneticPr fontId="3"/>
  </si>
  <si>
    <t>２．営業区域</t>
    <rPh sb="2" eb="4">
      <t>エイギョウ</t>
    </rPh>
    <rPh sb="4" eb="6">
      <t>クイキ</t>
    </rPh>
    <phoneticPr fontId="3"/>
  </si>
  <si>
    <t>３．譲渡譲受終了年月日</t>
    <rPh sb="2" eb="6">
      <t>ジョ</t>
    </rPh>
    <rPh sb="6" eb="8">
      <t>シュウリョウ</t>
    </rPh>
    <rPh sb="8" eb="11">
      <t>ネンガッピ</t>
    </rPh>
    <phoneticPr fontId="3"/>
  </si>
  <si>
    <t>４．添付書類</t>
    <rPh sb="2" eb="4">
      <t>テンプ</t>
    </rPh>
    <rPh sb="4" eb="6">
      <t>ショルイ</t>
    </rPh>
    <phoneticPr fontId="3"/>
  </si>
  <si>
    <t>事業用自動車の前後面、左右側面の写真</t>
    <rPh sb="0" eb="3">
      <t>ジギョウヨウ</t>
    </rPh>
    <rPh sb="3" eb="6">
      <t>ジドウシャ</t>
    </rPh>
    <rPh sb="7" eb="9">
      <t>ゼンゴ</t>
    </rPh>
    <rPh sb="9" eb="10">
      <t>メン</t>
    </rPh>
    <rPh sb="11" eb="13">
      <t>サユウ</t>
    </rPh>
    <rPh sb="13" eb="15">
      <t>ソクメン</t>
    </rPh>
    <rPh sb="16" eb="18">
      <t>シャシン</t>
    </rPh>
    <phoneticPr fontId="3"/>
  </si>
  <si>
    <r>
      <t xml:space="preserve">様式 </t>
    </r>
    <r>
      <rPr>
        <sz val="12"/>
        <rFont val="Century"/>
        <family val="1"/>
      </rPr>
      <t>15</t>
    </r>
    <rPh sb="0" eb="2">
      <t>ヨウシキ</t>
    </rPh>
    <phoneticPr fontId="3"/>
  </si>
  <si>
    <t>号により、許可になった</t>
    <rPh sb="0" eb="1">
      <t>ゴウ</t>
    </rPh>
    <rPh sb="5" eb="7">
      <t>キョカ</t>
    </rPh>
    <phoneticPr fontId="3"/>
  </si>
  <si>
    <t>３．運輸を開始した日</t>
    <rPh sb="2" eb="4">
      <t>ウンユ</t>
    </rPh>
    <rPh sb="5" eb="7">
      <t>カイシ</t>
    </rPh>
    <rPh sb="9" eb="10">
      <t>ヒ</t>
    </rPh>
    <phoneticPr fontId="3"/>
  </si>
  <si>
    <t>申請者の住所、名称及び氏名</t>
    <rPh sb="0" eb="3">
      <t>シンセイシャ</t>
    </rPh>
    <rPh sb="4" eb="6">
      <t>ジュウショ</t>
    </rPh>
    <rPh sb="7" eb="9">
      <t>メイショウ</t>
    </rPh>
    <rPh sb="9" eb="10">
      <t>オヨ</t>
    </rPh>
    <rPh sb="11" eb="13">
      <t>シメイ</t>
    </rPh>
    <phoneticPr fontId="3"/>
  </si>
  <si>
    <r>
      <t>運輸開始届</t>
    </r>
    <r>
      <rPr>
        <sz val="12"/>
        <rFont val="ＭＳ Ｐゴシック"/>
        <family val="3"/>
        <charset val="128"/>
      </rPr>
      <t xml:space="preserve">を追加しました。
データの一部については、１pに入力したデータを参照しています。
</t>
    </r>
    <rPh sb="0" eb="2">
      <t>ウンユ</t>
    </rPh>
    <rPh sb="2" eb="4">
      <t>カイシ</t>
    </rPh>
    <rPh sb="4" eb="5">
      <t>トド</t>
    </rPh>
    <rPh sb="6" eb="8">
      <t>ツイカ</t>
    </rPh>
    <rPh sb="18" eb="20">
      <t>イチブ</t>
    </rPh>
    <phoneticPr fontId="3"/>
  </si>
  <si>
    <r>
      <t>1p</t>
    </r>
    <r>
      <rPr>
        <sz val="12"/>
        <color indexed="12"/>
        <rFont val="ＭＳ Ｐゴシック"/>
        <family val="3"/>
        <charset val="128"/>
      </rPr>
      <t>車庫の位置</t>
    </r>
    <r>
      <rPr>
        <sz val="12"/>
        <rFont val="ＭＳ Ｐゴシック"/>
        <family val="3"/>
        <charset val="128"/>
      </rPr>
      <t>を修正しました。
これまで、</t>
    </r>
    <r>
      <rPr>
        <sz val="12"/>
        <rFont val="ＭＳ Ｐゴシック"/>
        <family val="3"/>
        <charset val="128"/>
      </rPr>
      <t>1pで入力した位置を8p</t>
    </r>
    <r>
      <rPr>
        <sz val="12"/>
        <color indexed="12"/>
        <rFont val="ＭＳ Ｐゴシック"/>
        <family val="3"/>
        <charset val="128"/>
      </rPr>
      <t>車庫</t>
    </r>
    <r>
      <rPr>
        <sz val="12"/>
        <rFont val="ＭＳ Ｐゴシック"/>
        <family val="3"/>
        <charset val="128"/>
      </rPr>
      <t xml:space="preserve">で参照しておりましたが、
入力は8pで行い、1pは参照するように修正しました。
</t>
    </r>
    <rPh sb="2" eb="4">
      <t>シャコ</t>
    </rPh>
    <rPh sb="5" eb="7">
      <t>イチ</t>
    </rPh>
    <rPh sb="24" eb="26">
      <t>ニュウリョク</t>
    </rPh>
    <rPh sb="28" eb="30">
      <t>イチ</t>
    </rPh>
    <rPh sb="33" eb="35">
      <t>シャコ</t>
    </rPh>
    <rPh sb="36" eb="38">
      <t>サンショウ</t>
    </rPh>
    <rPh sb="48" eb="50">
      <t>ニュウリョク</t>
    </rPh>
    <rPh sb="54" eb="55">
      <t>オコナ</t>
    </rPh>
    <rPh sb="60" eb="62">
      <t>サンショウ</t>
    </rPh>
    <rPh sb="67" eb="69">
      <t>シュウセイ</t>
    </rPh>
    <phoneticPr fontId="3"/>
  </si>
  <si>
    <r>
      <t>譲渡譲受終了届（許可年月日・許可番号・電話番号）</t>
    </r>
    <r>
      <rPr>
        <sz val="12"/>
        <rFont val="ＭＳ Ｐゴシック"/>
        <family val="3"/>
        <charset val="128"/>
      </rPr>
      <t>を修正しました。
許可年月日・許可番号は、これまで、直接</t>
    </r>
    <r>
      <rPr>
        <sz val="12"/>
        <rFont val="ＭＳ Ｐゴシック"/>
        <family val="3"/>
        <charset val="128"/>
      </rPr>
      <t xml:space="preserve">入力しておりましたが、
譲渡譲受申請書1pで入力したデータを参照するように修正しました。
申請者の電話番号について、市外局番を入力できるようにしました。
</t>
    </r>
    <rPh sb="0" eb="4">
      <t>ジョ</t>
    </rPh>
    <rPh sb="4" eb="6">
      <t>シュウリョウ</t>
    </rPh>
    <rPh sb="6" eb="7">
      <t>トド</t>
    </rPh>
    <rPh sb="8" eb="10">
      <t>キョカ</t>
    </rPh>
    <rPh sb="10" eb="13">
      <t>ネンガッピ</t>
    </rPh>
    <rPh sb="14" eb="16">
      <t>キョカ</t>
    </rPh>
    <rPh sb="16" eb="18">
      <t>バンゴウ</t>
    </rPh>
    <rPh sb="19" eb="21">
      <t>デンワ</t>
    </rPh>
    <rPh sb="21" eb="23">
      <t>バンゴウ</t>
    </rPh>
    <rPh sb="50" eb="52">
      <t>チョクセツ</t>
    </rPh>
    <rPh sb="52" eb="54">
      <t>ニュウリョク</t>
    </rPh>
    <rPh sb="64" eb="68">
      <t>ジョ</t>
    </rPh>
    <rPh sb="68" eb="71">
      <t>シンセイショ</t>
    </rPh>
    <rPh sb="74" eb="76">
      <t>ニュウリョク</t>
    </rPh>
    <rPh sb="82" eb="84">
      <t>サンショウ</t>
    </rPh>
    <rPh sb="89" eb="91">
      <t>シュウセイ</t>
    </rPh>
    <rPh sb="97" eb="100">
      <t>シンセイシャ</t>
    </rPh>
    <rPh sb="101" eb="103">
      <t>デンワ</t>
    </rPh>
    <rPh sb="103" eb="105">
      <t>バンゴウ</t>
    </rPh>
    <rPh sb="110" eb="112">
      <t>シガイ</t>
    </rPh>
    <rPh sb="112" eb="114">
      <t>キョクバン</t>
    </rPh>
    <rPh sb="115" eb="117">
      <t>ニュウリョク</t>
    </rPh>
    <phoneticPr fontId="3"/>
  </si>
  <si>
    <r>
      <t>運輸開始届（電話番号・許可年月日・許可番号）</t>
    </r>
    <r>
      <rPr>
        <sz val="12"/>
        <rFont val="ＭＳ Ｐゴシック"/>
        <family val="3"/>
        <charset val="128"/>
      </rPr>
      <t xml:space="preserve">を修正しました。
</t>
    </r>
    <r>
      <rPr>
        <sz val="12"/>
        <rFont val="ＭＳ Ｐゴシック"/>
        <family val="3"/>
        <charset val="128"/>
      </rPr>
      <t xml:space="preserve">申請者の電話番号について、市外局番を入力できるようにしました。
本文中の許可年月日・許可番号について、上部表中の
許可年月日・許可番号を参照するようにしました。
</t>
    </r>
    <rPh sb="0" eb="2">
      <t>ウンユ</t>
    </rPh>
    <rPh sb="2" eb="4">
      <t>カイシ</t>
    </rPh>
    <rPh sb="4" eb="5">
      <t>トド</t>
    </rPh>
    <rPh sb="6" eb="8">
      <t>デンワ</t>
    </rPh>
    <rPh sb="8" eb="10">
      <t>バンゴウ</t>
    </rPh>
    <rPh sb="11" eb="13">
      <t>キョカ</t>
    </rPh>
    <rPh sb="13" eb="16">
      <t>ネンガッピ</t>
    </rPh>
    <rPh sb="17" eb="19">
      <t>キョカ</t>
    </rPh>
    <rPh sb="19" eb="21">
      <t>バンゴウ</t>
    </rPh>
    <rPh sb="31" eb="34">
      <t>シンセイシャ</t>
    </rPh>
    <rPh sb="35" eb="37">
      <t>デンワ</t>
    </rPh>
    <rPh sb="37" eb="39">
      <t>バンゴウ</t>
    </rPh>
    <rPh sb="44" eb="46">
      <t>シガイ</t>
    </rPh>
    <rPh sb="46" eb="48">
      <t>キョクバン</t>
    </rPh>
    <rPh sb="49" eb="51">
      <t>ニュウリョク</t>
    </rPh>
    <rPh sb="63" eb="65">
      <t>ホンブン</t>
    </rPh>
    <rPh sb="65" eb="66">
      <t>チュウ</t>
    </rPh>
    <rPh sb="67" eb="69">
      <t>キョカ</t>
    </rPh>
    <rPh sb="69" eb="72">
      <t>ネンガッピ</t>
    </rPh>
    <rPh sb="73" eb="75">
      <t>キョカ</t>
    </rPh>
    <rPh sb="75" eb="77">
      <t>バンゴウ</t>
    </rPh>
    <rPh sb="82" eb="84">
      <t>ジョウブ</t>
    </rPh>
    <rPh sb="84" eb="86">
      <t>ヒョウチュウ</t>
    </rPh>
    <rPh sb="99" eb="101">
      <t>サンショウ</t>
    </rPh>
    <phoneticPr fontId="3"/>
  </si>
  <si>
    <r>
      <t>6</t>
    </r>
    <r>
      <rPr>
        <sz val="12"/>
        <rFont val="ＭＳ Ｐゴシック"/>
        <family val="3"/>
        <charset val="128"/>
      </rPr>
      <t>p</t>
    </r>
    <r>
      <rPr>
        <sz val="12"/>
        <color indexed="12"/>
        <rFont val="ＭＳ Ｐゴシック"/>
        <family val="3"/>
        <charset val="128"/>
      </rPr>
      <t>資金計画（自動車損害賠償責任保険料）</t>
    </r>
    <r>
      <rPr>
        <sz val="12"/>
        <rFont val="ＭＳ Ｐゴシック"/>
        <family val="3"/>
        <charset val="128"/>
      </rPr>
      <t xml:space="preserve">を修正しました。
平成20年4月以降、29,110円から24,300円に減額されることに伴い修正しました。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ヘイセイ</t>
    </rPh>
    <rPh sb="56" eb="58">
      <t>ゲンガク</t>
    </rPh>
    <rPh sb="66" eb="68">
      <t>シュウセイ</t>
    </rPh>
    <phoneticPr fontId="3"/>
  </si>
  <si>
    <r>
      <t>関東運輸局長名</t>
    </r>
    <r>
      <rPr>
        <sz val="12"/>
        <rFont val="ＭＳ Ｐゴシック"/>
        <family val="3"/>
        <charset val="128"/>
      </rPr>
      <t>を修正しました。
平成20年7月4日より福本秀爾局長に交代されました。</t>
    </r>
    <rPh sb="0" eb="2">
      <t>カントウ</t>
    </rPh>
    <rPh sb="2" eb="4">
      <t>ウンユ</t>
    </rPh>
    <rPh sb="4" eb="5">
      <t>キョク</t>
    </rPh>
    <rPh sb="5" eb="6">
      <t>チョウ</t>
    </rPh>
    <rPh sb="6" eb="7">
      <t>メイ</t>
    </rPh>
    <rPh sb="8" eb="10">
      <t>シュウセイ</t>
    </rPh>
    <rPh sb="16" eb="18">
      <t>ヘイセイ</t>
    </rPh>
    <rPh sb="24" eb="25">
      <t>ニチ</t>
    </rPh>
    <rPh sb="27" eb="29">
      <t>フクモト</t>
    </rPh>
    <rPh sb="29" eb="31">
      <t>ヒデジ</t>
    </rPh>
    <rPh sb="31" eb="32">
      <t>キョク</t>
    </rPh>
    <rPh sb="32" eb="33">
      <t>チョウ</t>
    </rPh>
    <rPh sb="34" eb="36">
      <t>コウタイ</t>
    </rPh>
    <phoneticPr fontId="3"/>
  </si>
  <si>
    <r>
      <t>関東運輸局長名</t>
    </r>
    <r>
      <rPr>
        <sz val="12"/>
        <rFont val="ＭＳ Ｐゴシック"/>
        <family val="3"/>
        <charset val="128"/>
      </rPr>
      <t>を修正しました。
平成21年7月14日より神谷俊広局長に交代されました。</t>
    </r>
    <rPh sb="0" eb="2">
      <t>カントウ</t>
    </rPh>
    <rPh sb="2" eb="4">
      <t>ウンユ</t>
    </rPh>
    <rPh sb="4" eb="5">
      <t>キョク</t>
    </rPh>
    <rPh sb="5" eb="6">
      <t>チョウ</t>
    </rPh>
    <rPh sb="6" eb="7">
      <t>メイ</t>
    </rPh>
    <rPh sb="8" eb="10">
      <t>シュウセイ</t>
    </rPh>
    <rPh sb="16" eb="18">
      <t>ヘイセイ</t>
    </rPh>
    <rPh sb="25" eb="26">
      <t>ニチ</t>
    </rPh>
    <rPh sb="28" eb="30">
      <t>カミヤ</t>
    </rPh>
    <rPh sb="30" eb="32">
      <t>トシヒロ</t>
    </rPh>
    <rPh sb="32" eb="33">
      <t>キョク</t>
    </rPh>
    <rPh sb="33" eb="34">
      <t>チョウ</t>
    </rPh>
    <rPh sb="35" eb="37">
      <t>コウタイ</t>
    </rPh>
    <phoneticPr fontId="3"/>
  </si>
  <si>
    <t>タクシー運転者</t>
  </si>
  <si>
    <t>タクシー運転者</t>
    <rPh sb="4" eb="7">
      <t>ウンテンシャ</t>
    </rPh>
    <phoneticPr fontId="3"/>
  </si>
  <si>
    <t>代務運転者</t>
    <rPh sb="0" eb="2">
      <t>ダイム</t>
    </rPh>
    <rPh sb="2" eb="5">
      <t>ウンテンシャ</t>
    </rPh>
    <phoneticPr fontId="3"/>
  </si>
  <si>
    <r>
      <t>2</t>
    </r>
    <r>
      <rPr>
        <sz val="12"/>
        <rFont val="ＭＳ Ｐゴシック"/>
        <family val="3"/>
        <charset val="128"/>
      </rPr>
      <t>p</t>
    </r>
    <r>
      <rPr>
        <sz val="12"/>
        <color indexed="12"/>
        <rFont val="ＭＳ Ｐゴシック"/>
        <family val="3"/>
        <charset val="128"/>
      </rPr>
      <t>履歴</t>
    </r>
    <r>
      <rPr>
        <sz val="12"/>
        <color indexed="12"/>
        <rFont val="ＭＳ Ｐゴシック"/>
        <family val="3"/>
        <charset val="128"/>
      </rPr>
      <t>書（</t>
    </r>
    <r>
      <rPr>
        <sz val="12"/>
        <color indexed="12"/>
        <rFont val="ＭＳ Ｐゴシック"/>
        <family val="3"/>
        <charset val="128"/>
      </rPr>
      <t>職種 記載例）</t>
    </r>
    <r>
      <rPr>
        <sz val="12"/>
        <rFont val="ＭＳ Ｐゴシック"/>
        <family val="3"/>
        <charset val="128"/>
      </rPr>
      <t>を修正しました。
職種の記載例として「タクシー」とありましたが、「タクシー運転者」に修正しました。
4p</t>
    </r>
    <r>
      <rPr>
        <sz val="12"/>
        <color indexed="12"/>
        <rFont val="ＭＳ Ｐゴシック"/>
        <family val="3"/>
        <charset val="128"/>
      </rPr>
      <t>運転経歴（ハイ･タク･バス他　記載例）</t>
    </r>
    <r>
      <rPr>
        <sz val="12"/>
        <rFont val="ＭＳ Ｐゴシック"/>
        <family val="3"/>
        <charset val="128"/>
      </rPr>
      <t xml:space="preserve">を修正しました。
ハイ･タク･バス他の記載例として「タクシー」とありましたが、「タクシー運転者」に修正しました。
</t>
    </r>
    <rPh sb="2" eb="5">
      <t>リレキショ</t>
    </rPh>
    <rPh sb="6" eb="8">
      <t>ショクシュ</t>
    </rPh>
    <rPh sb="9" eb="11">
      <t>キサイ</t>
    </rPh>
    <rPh sb="11" eb="12">
      <t>レイ</t>
    </rPh>
    <rPh sb="14" eb="16">
      <t>シュウセイ</t>
    </rPh>
    <rPh sb="22" eb="24">
      <t>ショクシュ</t>
    </rPh>
    <rPh sb="25" eb="27">
      <t>キサイ</t>
    </rPh>
    <rPh sb="27" eb="28">
      <t>レイ</t>
    </rPh>
    <rPh sb="50" eb="53">
      <t>ウンテンシャ</t>
    </rPh>
    <rPh sb="55" eb="57">
      <t>シュウセイ</t>
    </rPh>
    <rPh sb="66" eb="68">
      <t>ウンテン</t>
    </rPh>
    <rPh sb="68" eb="70">
      <t>ケイレキ</t>
    </rPh>
    <rPh sb="79" eb="80">
      <t>ホカ</t>
    </rPh>
    <phoneticPr fontId="3"/>
  </si>
  <si>
    <t>ハイヤー運転者</t>
    <rPh sb="4" eb="7">
      <t>ウンテンシャ</t>
    </rPh>
    <phoneticPr fontId="3"/>
  </si>
  <si>
    <t>貸切バス運転者</t>
    <rPh sb="0" eb="2">
      <t>カシキリ</t>
    </rPh>
    <rPh sb="4" eb="7">
      <t>ウンテンシャ</t>
    </rPh>
    <phoneticPr fontId="3"/>
  </si>
  <si>
    <t>乗合バス運転者</t>
    <rPh sb="0" eb="1">
      <t>ノ</t>
    </rPh>
    <rPh sb="1" eb="2">
      <t>ア</t>
    </rPh>
    <rPh sb="4" eb="7">
      <t>ウンテンシャ</t>
    </rPh>
    <phoneticPr fontId="3"/>
  </si>
  <si>
    <t>トラック運転者</t>
    <rPh sb="4" eb="7">
      <t>ウンテンシャ</t>
    </rPh>
    <phoneticPr fontId="3"/>
  </si>
  <si>
    <t>※入力を忘れずに！</t>
    <rPh sb="1" eb="3">
      <t>ニュウリョク</t>
    </rPh>
    <rPh sb="4" eb="5">
      <t>ワス</t>
    </rPh>
    <phoneticPr fontId="3"/>
  </si>
  <si>
    <r>
      <t>6</t>
    </r>
    <r>
      <rPr>
        <sz val="12"/>
        <rFont val="ＭＳ Ｐゴシック"/>
        <family val="3"/>
        <charset val="128"/>
      </rPr>
      <t>p</t>
    </r>
    <r>
      <rPr>
        <sz val="12"/>
        <color indexed="12"/>
        <rFont val="ＭＳ Ｐゴシック"/>
        <family val="3"/>
        <charset val="128"/>
      </rPr>
      <t>資金計画</t>
    </r>
    <r>
      <rPr>
        <sz val="12"/>
        <color indexed="12"/>
        <rFont val="ＭＳ Ｐゴシック"/>
        <family val="3"/>
        <charset val="128"/>
      </rPr>
      <t>（都営協</t>
    </r>
    <r>
      <rPr>
        <sz val="12"/>
        <color indexed="12"/>
        <rFont val="ＭＳ Ｐゴシック"/>
        <family val="3"/>
        <charset val="128"/>
      </rPr>
      <t xml:space="preserve"> 交通共済掛金記載例）</t>
    </r>
    <r>
      <rPr>
        <sz val="12"/>
        <rFont val="ＭＳ Ｐゴシック"/>
        <family val="3"/>
        <charset val="128"/>
      </rPr>
      <t xml:space="preserve">を修正しました。
掛金が改定されましたので、「事故共済掛金」欄を空欄に修正しました。
忘れずに入力してください。
</t>
    </r>
    <rPh sb="7" eb="10">
      <t>ト</t>
    </rPh>
    <rPh sb="11" eb="13">
      <t>コウツウ</t>
    </rPh>
    <rPh sb="13" eb="15">
      <t>キョウサイ</t>
    </rPh>
    <rPh sb="15" eb="17">
      <t>カケキン</t>
    </rPh>
    <rPh sb="17" eb="19">
      <t>キサイ</t>
    </rPh>
    <rPh sb="19" eb="20">
      <t>レイ</t>
    </rPh>
    <rPh sb="22" eb="24">
      <t>シュウセイ</t>
    </rPh>
    <rPh sb="30" eb="32">
      <t>カケキン</t>
    </rPh>
    <rPh sb="33" eb="35">
      <t>カイテイ</t>
    </rPh>
    <rPh sb="44" eb="46">
      <t>ジコ</t>
    </rPh>
    <rPh sb="46" eb="48">
      <t>キョウサイ</t>
    </rPh>
    <rPh sb="48" eb="50">
      <t>カケキン</t>
    </rPh>
    <rPh sb="51" eb="52">
      <t>ラン</t>
    </rPh>
    <rPh sb="53" eb="55">
      <t>クウラン</t>
    </rPh>
    <rPh sb="56" eb="58">
      <t>シュウセイ</t>
    </rPh>
    <rPh sb="64" eb="65">
      <t>ワス</t>
    </rPh>
    <rPh sb="68" eb="70">
      <t>ニュウリョク</t>
    </rPh>
    <phoneticPr fontId="3"/>
  </si>
  <si>
    <r>
      <t>6</t>
    </r>
    <r>
      <rPr>
        <sz val="12"/>
        <rFont val="ＭＳ Ｐゴシック"/>
        <family val="3"/>
        <charset val="128"/>
      </rPr>
      <t>p</t>
    </r>
    <r>
      <rPr>
        <sz val="12"/>
        <color indexed="12"/>
        <rFont val="ＭＳ Ｐゴシック"/>
        <family val="3"/>
        <charset val="128"/>
      </rPr>
      <t>資金計画</t>
    </r>
    <r>
      <rPr>
        <sz val="12"/>
        <color indexed="12"/>
        <rFont val="ＭＳ Ｐゴシック"/>
        <family val="3"/>
        <charset val="128"/>
      </rPr>
      <t>（東個協</t>
    </r>
    <r>
      <rPr>
        <sz val="12"/>
        <color indexed="12"/>
        <rFont val="ＭＳ Ｐゴシック"/>
        <family val="3"/>
        <charset val="128"/>
      </rPr>
      <t xml:space="preserve"> 交通共済掛金記載例）</t>
    </r>
    <r>
      <rPr>
        <sz val="12"/>
        <rFont val="ＭＳ Ｐゴシック"/>
        <family val="3"/>
        <charset val="128"/>
      </rPr>
      <t xml:space="preserve">を修正しました。
掛金が改定されましたので、「事故共済掛金」欄を空欄に修正しました。
忘れずに入力してください。
対物補償額を1000万円から10,000万円に修正しました。
</t>
    </r>
    <rPh sb="7" eb="10">
      <t>ト</t>
    </rPh>
    <rPh sb="11" eb="13">
      <t>コウツウ</t>
    </rPh>
    <rPh sb="13" eb="15">
      <t>キョウサイ</t>
    </rPh>
    <rPh sb="15" eb="17">
      <t>カケキン</t>
    </rPh>
    <rPh sb="17" eb="19">
      <t>キサイ</t>
    </rPh>
    <rPh sb="19" eb="20">
      <t>レイ</t>
    </rPh>
    <rPh sb="22" eb="24">
      <t>シュウセイ</t>
    </rPh>
    <rPh sb="30" eb="32">
      <t>カケキン</t>
    </rPh>
    <rPh sb="33" eb="35">
      <t>カイテイ</t>
    </rPh>
    <rPh sb="44" eb="46">
      <t>ジコ</t>
    </rPh>
    <rPh sb="46" eb="48">
      <t>キョウサイ</t>
    </rPh>
    <rPh sb="48" eb="50">
      <t>カケキン</t>
    </rPh>
    <rPh sb="51" eb="52">
      <t>ラン</t>
    </rPh>
    <rPh sb="53" eb="55">
      <t>クウラン</t>
    </rPh>
    <rPh sb="56" eb="58">
      <t>シュウセイ</t>
    </rPh>
    <rPh sb="78" eb="80">
      <t>タイブツ</t>
    </rPh>
    <rPh sb="80" eb="82">
      <t>ホショウ</t>
    </rPh>
    <rPh sb="82" eb="83">
      <t>ガク</t>
    </rPh>
    <rPh sb="88" eb="90">
      <t>マンエン</t>
    </rPh>
    <rPh sb="98" eb="100">
      <t>マンエン</t>
    </rPh>
    <rPh sb="101" eb="103">
      <t>シュウセイ</t>
    </rPh>
    <phoneticPr fontId="3"/>
  </si>
  <si>
    <r>
      <t>6</t>
    </r>
    <r>
      <rPr>
        <sz val="12"/>
        <rFont val="ＭＳ Ｐゴシック"/>
        <family val="3"/>
        <charset val="128"/>
      </rPr>
      <t>p</t>
    </r>
    <r>
      <rPr>
        <sz val="12"/>
        <color indexed="12"/>
        <rFont val="ＭＳ Ｐゴシック"/>
        <family val="3"/>
        <charset val="128"/>
      </rPr>
      <t>資金計画（自動車損害賠償責任保険料）</t>
    </r>
    <r>
      <rPr>
        <sz val="12"/>
        <rFont val="ＭＳ Ｐゴシック"/>
        <family val="3"/>
        <charset val="128"/>
      </rPr>
      <t xml:space="preserve">を修正しました。
平成23年4月以降、24,300円から28,650円に増額されたことに伴い修正しました。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ヘイセイ</t>
    </rPh>
    <rPh sb="56" eb="58">
      <t>ゾウガク</t>
    </rPh>
    <rPh sb="66" eb="68">
      <t>シュウセイ</t>
    </rPh>
    <phoneticPr fontId="3"/>
  </si>
  <si>
    <r>
      <t>6</t>
    </r>
    <r>
      <rPr>
        <sz val="12"/>
        <rFont val="ＭＳ Ｐゴシック"/>
        <family val="3"/>
        <charset val="128"/>
      </rPr>
      <t>p</t>
    </r>
    <r>
      <rPr>
        <sz val="12"/>
        <color indexed="12"/>
        <rFont val="ＭＳ Ｐゴシック"/>
        <family val="3"/>
        <charset val="128"/>
      </rPr>
      <t>資金計画</t>
    </r>
    <r>
      <rPr>
        <sz val="12"/>
        <color indexed="12"/>
        <rFont val="ＭＳ Ｐゴシック"/>
        <family val="3"/>
        <charset val="128"/>
      </rPr>
      <t>（都営協</t>
    </r>
    <r>
      <rPr>
        <sz val="12"/>
        <color indexed="12"/>
        <rFont val="ＭＳ Ｐゴシック"/>
        <family val="3"/>
        <charset val="128"/>
      </rPr>
      <t xml:space="preserve"> 交通共済補償額記載例）</t>
    </r>
    <r>
      <rPr>
        <sz val="12"/>
        <rFont val="ＭＳ Ｐゴシック"/>
        <family val="3"/>
        <charset val="128"/>
      </rPr>
      <t xml:space="preserve">を修正しました。
対物給付限度額が1,300万円から１億円に改定されましたので、「対物　補償額」欄を修正しました。
</t>
    </r>
    <rPh sb="7" eb="10">
      <t>ト</t>
    </rPh>
    <rPh sb="11" eb="13">
      <t>コウツウ</t>
    </rPh>
    <rPh sb="13" eb="15">
      <t>キョウサイ</t>
    </rPh>
    <rPh sb="15" eb="17">
      <t>ホショウ</t>
    </rPh>
    <rPh sb="17" eb="18">
      <t>ガク</t>
    </rPh>
    <rPh sb="18" eb="20">
      <t>キサイ</t>
    </rPh>
    <rPh sb="20" eb="21">
      <t>レイ</t>
    </rPh>
    <rPh sb="23" eb="25">
      <t>シュウセイ</t>
    </rPh>
    <rPh sb="31" eb="33">
      <t>タイブツ</t>
    </rPh>
    <rPh sb="33" eb="35">
      <t>キュウフ</t>
    </rPh>
    <rPh sb="35" eb="37">
      <t>ゲンド</t>
    </rPh>
    <rPh sb="37" eb="38">
      <t>ガク</t>
    </rPh>
    <rPh sb="44" eb="46">
      <t>マンエン</t>
    </rPh>
    <rPh sb="49" eb="51">
      <t>オクエン</t>
    </rPh>
    <rPh sb="52" eb="54">
      <t>カイテイ</t>
    </rPh>
    <rPh sb="63" eb="65">
      <t>タイブツ</t>
    </rPh>
    <rPh sb="66" eb="68">
      <t>ホショウ</t>
    </rPh>
    <rPh sb="68" eb="69">
      <t>ガク</t>
    </rPh>
    <rPh sb="70" eb="71">
      <t>ラン</t>
    </rPh>
    <rPh sb="72" eb="74">
      <t>シュウセイ</t>
    </rPh>
    <phoneticPr fontId="3"/>
  </si>
  <si>
    <r>
      <t>関東運輸局長名</t>
    </r>
    <r>
      <rPr>
        <sz val="12"/>
        <rFont val="ＭＳ Ｐゴシック"/>
        <family val="3"/>
        <charset val="128"/>
      </rPr>
      <t xml:space="preserve">を修正しました。
平成24年9月11日より内波謙一局長に交代されました。
</t>
    </r>
    <rPh sb="0" eb="2">
      <t>カントウ</t>
    </rPh>
    <rPh sb="2" eb="4">
      <t>ウンユ</t>
    </rPh>
    <rPh sb="4" eb="5">
      <t>キョク</t>
    </rPh>
    <rPh sb="5" eb="6">
      <t>チョウ</t>
    </rPh>
    <rPh sb="6" eb="7">
      <t>メイ</t>
    </rPh>
    <rPh sb="8" eb="10">
      <t>シュウセイ</t>
    </rPh>
    <rPh sb="16" eb="18">
      <t>ヘイセイ</t>
    </rPh>
    <rPh sb="25" eb="26">
      <t>ニチ</t>
    </rPh>
    <rPh sb="28" eb="29">
      <t>ウチ</t>
    </rPh>
    <rPh sb="29" eb="30">
      <t>ナミ</t>
    </rPh>
    <rPh sb="30" eb="32">
      <t>ケンイチ</t>
    </rPh>
    <rPh sb="32" eb="33">
      <t>キョク</t>
    </rPh>
    <rPh sb="33" eb="34">
      <t>チョウ</t>
    </rPh>
    <rPh sb="35" eb="37">
      <t>コウタイ</t>
    </rPh>
    <phoneticPr fontId="3"/>
  </si>
  <si>
    <r>
      <t>6</t>
    </r>
    <r>
      <rPr>
        <sz val="12"/>
        <rFont val="ＭＳ Ｐゴシック"/>
        <family val="3"/>
        <charset val="128"/>
      </rPr>
      <t>p</t>
    </r>
    <r>
      <rPr>
        <sz val="12"/>
        <color indexed="12"/>
        <rFont val="ＭＳ Ｐゴシック"/>
        <family val="3"/>
        <charset val="128"/>
      </rPr>
      <t>資金計画（自動車損害賠償責任保険料）</t>
    </r>
    <r>
      <rPr>
        <sz val="12"/>
        <rFont val="ＭＳ Ｐゴシック"/>
        <family val="3"/>
        <charset val="128"/>
      </rPr>
      <t xml:space="preserve">を修正しました。
平成25年4月以降、28,650円から37,610円に増額されたことに伴い修正しました。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ヘイセイ</t>
    </rPh>
    <rPh sb="56" eb="58">
      <t>ゾウガク</t>
    </rPh>
    <rPh sb="66" eb="68">
      <t>シュウセイ</t>
    </rPh>
    <phoneticPr fontId="3"/>
  </si>
  <si>
    <r>
      <t>関東運輸局長名</t>
    </r>
    <r>
      <rPr>
        <sz val="12"/>
        <rFont val="ＭＳ Ｐゴシック"/>
        <family val="3"/>
        <charset val="128"/>
      </rPr>
      <t xml:space="preserve">を修正しました。
平成25年7月1日より原喜信局長に交代されました。
</t>
    </r>
    <rPh sb="0" eb="2">
      <t>カントウ</t>
    </rPh>
    <rPh sb="2" eb="4">
      <t>ウンユ</t>
    </rPh>
    <rPh sb="4" eb="5">
      <t>キョク</t>
    </rPh>
    <rPh sb="5" eb="6">
      <t>チョウ</t>
    </rPh>
    <rPh sb="6" eb="7">
      <t>メイ</t>
    </rPh>
    <rPh sb="8" eb="10">
      <t>シュウセイ</t>
    </rPh>
    <rPh sb="16" eb="18">
      <t>ヘイセイ</t>
    </rPh>
    <rPh sb="24" eb="25">
      <t>ニチ</t>
    </rPh>
    <rPh sb="27" eb="28">
      <t>ハラ</t>
    </rPh>
    <rPh sb="28" eb="30">
      <t>ヨシノブ</t>
    </rPh>
    <rPh sb="30" eb="31">
      <t>キョク</t>
    </rPh>
    <rPh sb="31" eb="32">
      <t>チョウ</t>
    </rPh>
    <rPh sb="33" eb="35">
      <t>コウタイ</t>
    </rPh>
    <phoneticPr fontId="3"/>
  </si>
  <si>
    <t>申請日以前３年間における道路交通法違反の有無及びその内容</t>
    <phoneticPr fontId="3"/>
  </si>
  <si>
    <t>道路交通法の違反</t>
    <rPh sb="0" eb="2">
      <t>ドウロ</t>
    </rPh>
    <rPh sb="2" eb="5">
      <t>コウツウホウ</t>
    </rPh>
    <phoneticPr fontId="3"/>
  </si>
  <si>
    <r>
      <t>5p法令の遵守状況</t>
    </r>
    <r>
      <rPr>
        <sz val="12"/>
        <rFont val="ＭＳ Ｐゴシック"/>
        <family val="3"/>
        <charset val="128"/>
      </rPr>
      <t xml:space="preserve">を修正しました。
平成26年1月27日付け｢一般乗用旅客自動車運送事業(1人1車制個人タクシー事業に限る。)の許可申請、譲渡譲受及び相続認可申請に係る細部取扱いについて｣の一部改正に伴い修正しました。
</t>
    </r>
    <rPh sb="2" eb="4">
      <t>ホウレイ</t>
    </rPh>
    <rPh sb="5" eb="7">
      <t>ジュンシュ</t>
    </rPh>
    <rPh sb="7" eb="9">
      <t>ジョウキョウ</t>
    </rPh>
    <rPh sb="10" eb="12">
      <t>シュウセイ</t>
    </rPh>
    <rPh sb="18" eb="20">
      <t>ヘイセイ</t>
    </rPh>
    <rPh sb="27" eb="28">
      <t>ニチ</t>
    </rPh>
    <rPh sb="28" eb="29">
      <t>ツ</t>
    </rPh>
    <rPh sb="102" eb="104">
      <t>シュウセイ</t>
    </rPh>
    <phoneticPr fontId="3"/>
  </si>
  <si>
    <r>
      <t>5p法令の遵守状況</t>
    </r>
    <r>
      <rPr>
        <sz val="12"/>
        <rFont val="ＭＳ Ｐゴシック"/>
        <family val="3"/>
        <charset val="128"/>
      </rPr>
      <t xml:space="preserve">を修正しました。
平成26年1月31日に5pを修正しましたが、一部修正もれがありましたので、再度修正を加えました。
</t>
    </r>
    <rPh sb="2" eb="4">
      <t>ホウレイ</t>
    </rPh>
    <rPh sb="5" eb="7">
      <t>ジュンシュ</t>
    </rPh>
    <rPh sb="7" eb="9">
      <t>ジョウキョウ</t>
    </rPh>
    <rPh sb="10" eb="12">
      <t>シュウセイ</t>
    </rPh>
    <rPh sb="18" eb="20">
      <t>ヘイセイ</t>
    </rPh>
    <rPh sb="27" eb="28">
      <t>ニチ</t>
    </rPh>
    <rPh sb="32" eb="34">
      <t>シュウセイ</t>
    </rPh>
    <rPh sb="40" eb="42">
      <t>イチブ</t>
    </rPh>
    <rPh sb="42" eb="44">
      <t>シュウセイ</t>
    </rPh>
    <rPh sb="55" eb="57">
      <t>サイド</t>
    </rPh>
    <rPh sb="57" eb="59">
      <t>シュウセイ</t>
    </rPh>
    <rPh sb="60" eb="61">
      <t>クワ</t>
    </rPh>
    <phoneticPr fontId="3"/>
  </si>
  <si>
    <t>　道路運送法、貨物自動車運送事業法又は特定地域及び準特定地域における一般乗用旅客自動車運送事業の適正化及び活性化に関する特別措置法の違反による輸送施設の使用停止以上の処分又は使用制限（禁止）の処分</t>
    <rPh sb="1" eb="3">
      <t>ドウロ</t>
    </rPh>
    <rPh sb="3" eb="5">
      <t>ウンソウ</t>
    </rPh>
    <phoneticPr fontId="3"/>
  </si>
  <si>
    <t>　タクシー業務適正化特別措置法の違反による登録の取消し処分及びこれに伴う登録の禁止処分</t>
    <phoneticPr fontId="3"/>
  </si>
  <si>
    <r>
      <t>5p法令の遵守状況</t>
    </r>
    <r>
      <rPr>
        <sz val="12"/>
        <rFont val="ＭＳ Ｐゴシック"/>
        <family val="3"/>
        <charset val="128"/>
      </rPr>
      <t xml:space="preserve">を再修正しました。
平成26年2月5日に5pを修正しましたが、再度修正を加えました。
　（３．法令の遵守状況（１）①イの文章）
</t>
    </r>
    <rPh sb="2" eb="4">
      <t>ホウレイ</t>
    </rPh>
    <rPh sb="5" eb="7">
      <t>ジュンシュ</t>
    </rPh>
    <rPh sb="7" eb="9">
      <t>ジョウキョウ</t>
    </rPh>
    <rPh sb="10" eb="11">
      <t>サイ</t>
    </rPh>
    <rPh sb="11" eb="13">
      <t>シュウセイ</t>
    </rPh>
    <rPh sb="19" eb="21">
      <t>ヘイセイ</t>
    </rPh>
    <rPh sb="27" eb="28">
      <t>ニチ</t>
    </rPh>
    <rPh sb="32" eb="34">
      <t>シュウセイ</t>
    </rPh>
    <rPh sb="40" eb="42">
      <t>サイド</t>
    </rPh>
    <rPh sb="42" eb="44">
      <t>シュウセイ</t>
    </rPh>
    <rPh sb="45" eb="46">
      <t>クワ</t>
    </rPh>
    <rPh sb="56" eb="58">
      <t>ホウレイ</t>
    </rPh>
    <rPh sb="59" eb="61">
      <t>ジュンシュ</t>
    </rPh>
    <rPh sb="61" eb="63">
      <t>ジョウキョウ</t>
    </rPh>
    <rPh sb="69" eb="71">
      <t>ブンショウ</t>
    </rPh>
    <phoneticPr fontId="3"/>
  </si>
  <si>
    <r>
      <t>5p法令の遵守状況</t>
    </r>
    <r>
      <rPr>
        <sz val="12"/>
        <rFont val="ＭＳ Ｐゴシック"/>
        <family val="3"/>
        <charset val="128"/>
      </rPr>
      <t xml:space="preserve">を再々修正しました。
平成26年2月18日に5pを修正しましたが、再々修正を加えました。
　（３．法令の遵守状況（１）①ヘの文章）
</t>
    </r>
    <rPh sb="2" eb="4">
      <t>ホウレイ</t>
    </rPh>
    <rPh sb="5" eb="7">
      <t>ジュンシュ</t>
    </rPh>
    <rPh sb="7" eb="9">
      <t>ジョウキョウ</t>
    </rPh>
    <rPh sb="10" eb="11">
      <t>サイ</t>
    </rPh>
    <rPh sb="12" eb="14">
      <t>シュウセイ</t>
    </rPh>
    <rPh sb="20" eb="22">
      <t>ヘイセイ</t>
    </rPh>
    <rPh sb="29" eb="30">
      <t>ニチ</t>
    </rPh>
    <rPh sb="34" eb="36">
      <t>シュウセイ</t>
    </rPh>
    <rPh sb="42" eb="44">
      <t>サイサイ</t>
    </rPh>
    <rPh sb="44" eb="46">
      <t>シュウセイ</t>
    </rPh>
    <rPh sb="47" eb="48">
      <t>クワ</t>
    </rPh>
    <rPh sb="58" eb="60">
      <t>ホウレイ</t>
    </rPh>
    <rPh sb="61" eb="63">
      <t>ジュンシュ</t>
    </rPh>
    <rPh sb="63" eb="65">
      <t>ジョウキョウ</t>
    </rPh>
    <rPh sb="71" eb="73">
      <t>ブンショウ</t>
    </rPh>
    <phoneticPr fontId="3"/>
  </si>
  <si>
    <t>　刑法、暴力行為等処罰に関する法律、麻薬及び向精神薬取締法、覚せい剤取締法、売春防止法、銃砲刀剣類所持等取締法、その他これらに準ずる法令の違反による処分</t>
    <phoneticPr fontId="3"/>
  </si>
  <si>
    <t xml:space="preserve">　自らの行為により、その雇用主が受けた道路運送法、貨物自動車運送事業法、タクシー業務適正化特別措置法又は特定地域及び準特定地域における一般乗用旅客自動車運送事業の適正化及び活性化に関する特別措置法に基づく輸送施設の使用停止以上の処分
</t>
    <rPh sb="19" eb="21">
      <t>ドウロ</t>
    </rPh>
    <rPh sb="21" eb="23">
      <t>ウンソウ</t>
    </rPh>
    <phoneticPr fontId="3"/>
  </si>
  <si>
    <r>
      <t>関東運輸局長名</t>
    </r>
    <r>
      <rPr>
        <sz val="12"/>
        <rFont val="ＭＳ Ｐゴシック"/>
        <family val="3"/>
        <charset val="128"/>
      </rPr>
      <t xml:space="preserve">を修正しました。
平成26年4月1日より又野己知局長に交代されました。
</t>
    </r>
    <rPh sb="0" eb="2">
      <t>カントウ</t>
    </rPh>
    <rPh sb="2" eb="4">
      <t>ウンユ</t>
    </rPh>
    <rPh sb="4" eb="5">
      <t>キョク</t>
    </rPh>
    <rPh sb="5" eb="6">
      <t>チョウ</t>
    </rPh>
    <rPh sb="6" eb="7">
      <t>メイ</t>
    </rPh>
    <rPh sb="8" eb="10">
      <t>シュウセイ</t>
    </rPh>
    <rPh sb="16" eb="18">
      <t>ヘイセイ</t>
    </rPh>
    <rPh sb="24" eb="25">
      <t>ニチ</t>
    </rPh>
    <rPh sb="27" eb="29">
      <t>マタノ</t>
    </rPh>
    <rPh sb="29" eb="30">
      <t>オノレ</t>
    </rPh>
    <rPh sb="30" eb="31">
      <t>チ</t>
    </rPh>
    <rPh sb="31" eb="32">
      <t>キョク</t>
    </rPh>
    <rPh sb="32" eb="33">
      <t>チョウ</t>
    </rPh>
    <rPh sb="34" eb="36">
      <t>コウタイ</t>
    </rPh>
    <phoneticPr fontId="3"/>
  </si>
  <si>
    <t>一般社団法人東京都個人タクシー協会</t>
    <rPh sb="0" eb="2">
      <t>イッパン</t>
    </rPh>
    <rPh sb="2" eb="17">
      <t>シャ</t>
    </rPh>
    <phoneticPr fontId="3"/>
  </si>
  <si>
    <r>
      <t>事前試験制度の導入</t>
    </r>
    <r>
      <rPr>
        <sz val="12"/>
        <color indexed="8"/>
        <rFont val="ＭＳ Ｐゴシック"/>
        <family val="3"/>
        <charset val="128"/>
      </rPr>
      <t>に伴い、改正しました</t>
    </r>
    <r>
      <rPr>
        <sz val="12"/>
        <rFont val="ＭＳ Ｐゴシック"/>
        <family val="3"/>
        <charset val="128"/>
      </rPr>
      <t xml:space="preserve">。
</t>
    </r>
    <rPh sb="0" eb="2">
      <t>ジゼン</t>
    </rPh>
    <rPh sb="2" eb="4">
      <t>シケン</t>
    </rPh>
    <rPh sb="4" eb="6">
      <t>セイド</t>
    </rPh>
    <rPh sb="7" eb="9">
      <t>ドウニュウ</t>
    </rPh>
    <rPh sb="10" eb="11">
      <t>トモナ</t>
    </rPh>
    <rPh sb="13" eb="15">
      <t>カイセイ</t>
    </rPh>
    <phoneticPr fontId="3"/>
  </si>
  <si>
    <t>事前試験合格</t>
    <rPh sb="0" eb="2">
      <t>ジゼン</t>
    </rPh>
    <rPh sb="2" eb="4">
      <t>シケン</t>
    </rPh>
    <rPh sb="4" eb="6">
      <t>ゴウカク</t>
    </rPh>
    <phoneticPr fontId="3"/>
  </si>
  <si>
    <t>歳</t>
    <rPh sb="0" eb="1">
      <t>サイ</t>
    </rPh>
    <phoneticPr fontId="3"/>
  </si>
  <si>
    <t>（９）個人タクシー試験合格証の写</t>
    <rPh sb="3" eb="9">
      <t>コ</t>
    </rPh>
    <rPh sb="9" eb="11">
      <t>シケン</t>
    </rPh>
    <rPh sb="11" eb="13">
      <t>ゴウカク</t>
    </rPh>
    <rPh sb="13" eb="14">
      <t>ショウ</t>
    </rPh>
    <rPh sb="15" eb="16">
      <t>ウツ</t>
    </rPh>
    <phoneticPr fontId="3"/>
  </si>
  <si>
    <t>随時、バージョンアップをしたいと考えますので、ご意見・ご要望がありましたら一般社団法人東京都個人タクシー協会までご連絡ください。
なお、バージョンアップをした際にはホームページに掲載いたします。</t>
    <rPh sb="0" eb="2">
      <t>ズイジ</t>
    </rPh>
    <rPh sb="16" eb="17">
      <t>カンガ</t>
    </rPh>
    <rPh sb="24" eb="26">
      <t>イケン</t>
    </rPh>
    <rPh sb="28" eb="30">
      <t>ヨウボウ</t>
    </rPh>
    <rPh sb="37" eb="39">
      <t>イッパン</t>
    </rPh>
    <rPh sb="57" eb="59">
      <t>レンラク</t>
    </rPh>
    <rPh sb="79" eb="80">
      <t>サイ</t>
    </rPh>
    <rPh sb="89" eb="91">
      <t>ケイサイ</t>
    </rPh>
    <phoneticPr fontId="3"/>
  </si>
  <si>
    <r>
      <t>関東運輸局長名</t>
    </r>
    <r>
      <rPr>
        <sz val="12"/>
        <rFont val="ＭＳ Ｐゴシック"/>
        <family val="3"/>
        <charset val="128"/>
      </rPr>
      <t xml:space="preserve">を修正しました。
平成27年7月31日より濱勝俊局長に交代されました。
</t>
    </r>
    <rPh sb="0" eb="2">
      <t>カントウ</t>
    </rPh>
    <rPh sb="2" eb="4">
      <t>ウンユ</t>
    </rPh>
    <rPh sb="4" eb="5">
      <t>キョク</t>
    </rPh>
    <rPh sb="5" eb="6">
      <t>チョウ</t>
    </rPh>
    <rPh sb="6" eb="7">
      <t>メイ</t>
    </rPh>
    <rPh sb="8" eb="10">
      <t>シュウセイ</t>
    </rPh>
    <rPh sb="16" eb="18">
      <t>ヘイセイ</t>
    </rPh>
    <rPh sb="25" eb="26">
      <t>ニチ</t>
    </rPh>
    <rPh sb="31" eb="32">
      <t>キョク</t>
    </rPh>
    <rPh sb="32" eb="33">
      <t>チョウ</t>
    </rPh>
    <rPh sb="34" eb="36">
      <t>コウタイ</t>
    </rPh>
    <phoneticPr fontId="3"/>
  </si>
  <si>
    <r>
      <t>関東運輸局長名</t>
    </r>
    <r>
      <rPr>
        <sz val="12"/>
        <rFont val="ＭＳ Ｐゴシック"/>
        <family val="3"/>
        <charset val="128"/>
      </rPr>
      <t xml:space="preserve">を修正しました。
平成28年6月21日より持永秀毅局長に交代されました。
</t>
    </r>
    <rPh sb="0" eb="2">
      <t>カントウ</t>
    </rPh>
    <rPh sb="2" eb="4">
      <t>ウンユ</t>
    </rPh>
    <rPh sb="4" eb="5">
      <t>キョク</t>
    </rPh>
    <rPh sb="5" eb="6">
      <t>チョウ</t>
    </rPh>
    <rPh sb="6" eb="7">
      <t>メイ</t>
    </rPh>
    <rPh sb="8" eb="10">
      <t>シュウセイ</t>
    </rPh>
    <rPh sb="16" eb="18">
      <t>ヘイセイ</t>
    </rPh>
    <rPh sb="25" eb="26">
      <t>ニチ</t>
    </rPh>
    <rPh sb="28" eb="30">
      <t>モチナガ</t>
    </rPh>
    <rPh sb="30" eb="32">
      <t>ヒデキ</t>
    </rPh>
    <rPh sb="32" eb="33">
      <t>キョク</t>
    </rPh>
    <rPh sb="33" eb="34">
      <t>チョウ</t>
    </rPh>
    <rPh sb="35" eb="37">
      <t>コウタイ</t>
    </rPh>
    <phoneticPr fontId="3"/>
  </si>
  <si>
    <r>
      <t>5p法令の遵守状況</t>
    </r>
    <r>
      <rPr>
        <sz val="12"/>
        <rFont val="ＭＳ Ｐゴシック"/>
        <family val="3"/>
        <charset val="128"/>
      </rPr>
      <t xml:space="preserve">を修正しました。
平成28年12月20日付け｢一般乗用旅客自動車運送事業(1人1車制個人タクシー事業に限る。)の許可申請、譲渡譲受及び相続認可申請に係る細部取扱いについて｣の一部改正に伴い修正しました。
３．（１）①トがが挿入されました。
</t>
    </r>
    <rPh sb="2" eb="4">
      <t>ホウレイ</t>
    </rPh>
    <rPh sb="5" eb="7">
      <t>ジュンシュ</t>
    </rPh>
    <rPh sb="7" eb="9">
      <t>ジョウキョウ</t>
    </rPh>
    <rPh sb="10" eb="12">
      <t>シュウセイ</t>
    </rPh>
    <rPh sb="18" eb="20">
      <t>ヘイセイ</t>
    </rPh>
    <rPh sb="28" eb="29">
      <t>ニチ</t>
    </rPh>
    <rPh sb="29" eb="30">
      <t>ツ</t>
    </rPh>
    <rPh sb="103" eb="105">
      <t>シュウセイ</t>
    </rPh>
    <rPh sb="120" eb="122">
      <t>ソウニュウ</t>
    </rPh>
    <phoneticPr fontId="3"/>
  </si>
  <si>
    <t>ト</t>
    <phoneticPr fontId="3"/>
  </si>
  <si>
    <t>　申請者が、一般旅客自動車運送事業又は特定旅客自動車運送事業の許可の取消し
を受けた事業者において、当該取消処分を受ける原因となった事項が発生した当時
現に運行管理者であった者として受けた法第２３条の３の規定による運行管理者資
格者証の返納命令の処分</t>
    <phoneticPr fontId="3"/>
  </si>
  <si>
    <t>上記 イ～ト</t>
    <phoneticPr fontId="3"/>
  </si>
  <si>
    <t>　申請日の５年前より前に上記イ～トの処分を受けたことが（ある　・　ない）</t>
    <phoneticPr fontId="3"/>
  </si>
  <si>
    <r>
      <t>6</t>
    </r>
    <r>
      <rPr>
        <sz val="12"/>
        <rFont val="ＭＳ Ｐゴシック"/>
        <family val="3"/>
        <charset val="128"/>
      </rPr>
      <t>p</t>
    </r>
    <r>
      <rPr>
        <sz val="12"/>
        <color indexed="12"/>
        <rFont val="ＭＳ Ｐゴシック"/>
        <family val="3"/>
        <charset val="128"/>
      </rPr>
      <t>資金計画（自動車損害賠償責任保険料）</t>
    </r>
    <r>
      <rPr>
        <sz val="12"/>
        <rFont val="ＭＳ Ｐゴシック"/>
        <family val="3"/>
        <charset val="128"/>
      </rPr>
      <t xml:space="preserve">を修正しました。
平成29年4月以降、37,610円から45,480円に増額されたことに伴い修正しました。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ヘイセイ</t>
    </rPh>
    <rPh sb="56" eb="58">
      <t>ゾウガク</t>
    </rPh>
    <rPh sb="66" eb="68">
      <t>シュウセイ</t>
    </rPh>
    <phoneticPr fontId="3"/>
  </si>
  <si>
    <t>（免停</t>
    <rPh sb="1" eb="3">
      <t>メンテイ</t>
    </rPh>
    <phoneticPr fontId="3"/>
  </si>
  <si>
    <t>DBA-GRS180</t>
    <phoneticPr fontId="3"/>
  </si>
  <si>
    <t>12,300.04㎡　持分 5678/246000
本人 1/2　妻 1/4
阿部次郎（実父）1/4　</t>
    <rPh sb="39" eb="41">
      <t>アベ</t>
    </rPh>
    <rPh sb="41" eb="43">
      <t>ジロウ</t>
    </rPh>
    <phoneticPr fontId="3"/>
  </si>
  <si>
    <t xml:space="preserve">87.65㎡
本人 1/2　妻 1/4
阿部次郎（実父）1/4 </t>
    <phoneticPr fontId="3"/>
  </si>
  <si>
    <r>
      <t>8p関係法令に関する宣誓書</t>
    </r>
    <r>
      <rPr>
        <sz val="12"/>
        <rFont val="ＭＳ Ｐゴシック"/>
        <family val="3"/>
        <charset val="128"/>
      </rPr>
      <t xml:space="preserve">を修正しました。
宣誓日を加えました。
各ページの右下欄外の日付を一律[1708]としました。
</t>
    </r>
    <rPh sb="2" eb="4">
      <t>カンケイ</t>
    </rPh>
    <rPh sb="4" eb="6">
      <t>ホウレイ</t>
    </rPh>
    <rPh sb="7" eb="8">
      <t>カン</t>
    </rPh>
    <rPh sb="10" eb="13">
      <t>センセイショ</t>
    </rPh>
    <rPh sb="14" eb="16">
      <t>シュウセイ</t>
    </rPh>
    <rPh sb="22" eb="24">
      <t>センセイ</t>
    </rPh>
    <rPh sb="24" eb="25">
      <t>ヒ</t>
    </rPh>
    <rPh sb="26" eb="27">
      <t>クワ</t>
    </rPh>
    <rPh sb="34" eb="35">
      <t>カク</t>
    </rPh>
    <rPh sb="39" eb="41">
      <t>ミギシタ</t>
    </rPh>
    <rPh sb="41" eb="43">
      <t>ランガイ</t>
    </rPh>
    <rPh sb="44" eb="46">
      <t>ヒヅケ</t>
    </rPh>
    <rPh sb="47" eb="49">
      <t>イチリツ</t>
    </rPh>
    <phoneticPr fontId="3"/>
  </si>
  <si>
    <r>
      <t>関東運輸局長名</t>
    </r>
    <r>
      <rPr>
        <sz val="12"/>
        <rFont val="ＭＳ Ｐゴシック"/>
        <family val="3"/>
        <charset val="128"/>
      </rPr>
      <t xml:space="preserve">を修正しました。
平成29年10月1日より河田守弘局長に交代されました。
</t>
    </r>
    <rPh sb="0" eb="2">
      <t>カントウ</t>
    </rPh>
    <rPh sb="2" eb="4">
      <t>ウンユ</t>
    </rPh>
    <rPh sb="4" eb="5">
      <t>キョク</t>
    </rPh>
    <rPh sb="5" eb="6">
      <t>チョウ</t>
    </rPh>
    <rPh sb="6" eb="7">
      <t>メイ</t>
    </rPh>
    <rPh sb="8" eb="10">
      <t>シュウセイ</t>
    </rPh>
    <rPh sb="16" eb="18">
      <t>ヘイセイ</t>
    </rPh>
    <rPh sb="25" eb="26">
      <t>ニチ</t>
    </rPh>
    <rPh sb="28" eb="30">
      <t>カワダ</t>
    </rPh>
    <rPh sb="30" eb="32">
      <t>モリヒロ</t>
    </rPh>
    <rPh sb="32" eb="33">
      <t>キョク</t>
    </rPh>
    <rPh sb="33" eb="34">
      <t>チョウ</t>
    </rPh>
    <rPh sb="35" eb="37">
      <t>コウタイ</t>
    </rPh>
    <phoneticPr fontId="3"/>
  </si>
  <si>
    <r>
      <t>関東運輸局長名</t>
    </r>
    <r>
      <rPr>
        <sz val="12"/>
        <rFont val="ＭＳ Ｐゴシック"/>
        <family val="3"/>
        <charset val="128"/>
      </rPr>
      <t xml:space="preserve">を修正しました。
平成30年7月31日より掛江浩一郎（かけえ　こういちろう）局長に交代されました。
</t>
    </r>
    <rPh sb="0" eb="2">
      <t>カントウ</t>
    </rPh>
    <rPh sb="2" eb="4">
      <t>ウンユ</t>
    </rPh>
    <rPh sb="4" eb="5">
      <t>キョク</t>
    </rPh>
    <rPh sb="5" eb="6">
      <t>チョウ</t>
    </rPh>
    <rPh sb="6" eb="7">
      <t>メイ</t>
    </rPh>
    <rPh sb="8" eb="10">
      <t>シュウセイ</t>
    </rPh>
    <rPh sb="16" eb="18">
      <t>ヘイセイ</t>
    </rPh>
    <rPh sb="25" eb="26">
      <t>ニチ</t>
    </rPh>
    <rPh sb="45" eb="46">
      <t>キョク</t>
    </rPh>
    <rPh sb="46" eb="47">
      <t>チョウ</t>
    </rPh>
    <rPh sb="48" eb="50">
      <t>コウタイ</t>
    </rPh>
    <phoneticPr fontId="3"/>
  </si>
  <si>
    <r>
      <rPr>
        <sz val="12"/>
        <color indexed="12"/>
        <rFont val="ＭＳ Ｐゴシック"/>
        <family val="3"/>
        <charset val="128"/>
      </rPr>
      <t>8p車庫（収容能力）</t>
    </r>
    <r>
      <rPr>
        <sz val="12"/>
        <rFont val="ＭＳ Ｐゴシック"/>
        <family val="3"/>
        <charset val="128"/>
      </rPr>
      <t xml:space="preserve">を修正しました。
面積について、小数第４位で四捨五入となっておりましたが、小数第４位で切り捨てに修正しました。
</t>
    </r>
    <rPh sb="2" eb="4">
      <t>シャコ</t>
    </rPh>
    <rPh sb="5" eb="7">
      <t>シュウヨウ</t>
    </rPh>
    <rPh sb="7" eb="9">
      <t>ノウリョク</t>
    </rPh>
    <rPh sb="11" eb="13">
      <t>シュウセイ</t>
    </rPh>
    <rPh sb="19" eb="21">
      <t>メンセキ</t>
    </rPh>
    <rPh sb="26" eb="28">
      <t>ショウスウ</t>
    </rPh>
    <rPh sb="28" eb="29">
      <t>ダイ</t>
    </rPh>
    <rPh sb="30" eb="31">
      <t>イ</t>
    </rPh>
    <rPh sb="32" eb="36">
      <t>シシャゴニュウ</t>
    </rPh>
    <rPh sb="53" eb="54">
      <t>キ</t>
    </rPh>
    <rPh sb="55" eb="56">
      <t>ス</t>
    </rPh>
    <rPh sb="58" eb="60">
      <t>シュウセイ</t>
    </rPh>
    <phoneticPr fontId="3"/>
  </si>
  <si>
    <r>
      <rPr>
        <sz val="12"/>
        <color indexed="12"/>
        <rFont val="ＭＳ Ｐゴシック"/>
        <family val="3"/>
        <charset val="128"/>
      </rPr>
      <t>改元に伴い元号表記</t>
    </r>
    <r>
      <rPr>
        <sz val="12"/>
        <rFont val="ＭＳ Ｐゴシック"/>
        <family val="3"/>
        <charset val="128"/>
      </rPr>
      <t xml:space="preserve">を修正しました。
</t>
    </r>
    <r>
      <rPr>
        <sz val="12"/>
        <color indexed="30"/>
        <rFont val="ＭＳ Ｐゴシック"/>
        <family val="3"/>
        <charset val="128"/>
      </rPr>
      <t xml:space="preserve">
</t>
    </r>
    <r>
      <rPr>
        <sz val="12"/>
        <color indexed="12"/>
        <rFont val="ＭＳ Ｐゴシック"/>
        <family val="3"/>
        <charset val="128"/>
      </rPr>
      <t>1p車庫（収容能力）</t>
    </r>
    <r>
      <rPr>
        <sz val="12"/>
        <rFont val="ＭＳ Ｐゴシック"/>
        <family val="3"/>
        <charset val="128"/>
      </rPr>
      <t xml:space="preserve">を修正しました。
間口及び奥行きの数値の桁数を小数点以下第３位まで表示可能としました。
</t>
    </r>
    <rPh sb="0" eb="2">
      <t>カイゲン</t>
    </rPh>
    <rPh sb="3" eb="4">
      <t>トモナ</t>
    </rPh>
    <rPh sb="5" eb="7">
      <t>ゲンゴウ</t>
    </rPh>
    <rPh sb="7" eb="9">
      <t>ヒョウキ</t>
    </rPh>
    <rPh sb="10" eb="12">
      <t>シュウセイ</t>
    </rPh>
    <rPh sb="62" eb="64">
      <t>ヒョウジ</t>
    </rPh>
    <phoneticPr fontId="3"/>
  </si>
  <si>
    <r>
      <t>H25.5/1～5/29の29日間</t>
    </r>
    <r>
      <rPr>
        <sz val="12"/>
        <rFont val="ＭＳ 明朝"/>
        <family val="1"/>
        <charset val="128"/>
      </rPr>
      <t>）</t>
    </r>
    <rPh sb="15" eb="16">
      <t>ニチ</t>
    </rPh>
    <rPh sb="16" eb="17">
      <t>カン</t>
    </rPh>
    <phoneticPr fontId="3"/>
  </si>
  <si>
    <t>㈱巣鴨物産</t>
    <rPh sb="1" eb="3">
      <t>スガモ</t>
    </rPh>
    <rPh sb="3" eb="5">
      <t>ブッサン</t>
    </rPh>
    <phoneticPr fontId="3"/>
  </si>
  <si>
    <t>営業</t>
    <rPh sb="0" eb="2">
      <t>エイギョウ</t>
    </rPh>
    <phoneticPr fontId="3"/>
  </si>
  <si>
    <t>18</t>
    <phoneticPr fontId="3"/>
  </si>
  <si>
    <t>令和　　年　　月　　日</t>
    <rPh sb="0" eb="2">
      <t>レイワ</t>
    </rPh>
    <rPh sb="4" eb="5">
      <t>ネン</t>
    </rPh>
    <rPh sb="7" eb="8">
      <t>ガツ</t>
    </rPh>
    <rPh sb="10" eb="11">
      <t>ニチ</t>
    </rPh>
    <phoneticPr fontId="3"/>
  </si>
  <si>
    <t>令和　　年　　月　　日</t>
    <rPh sb="0" eb="2">
      <t>レイワ</t>
    </rPh>
    <phoneticPr fontId="3"/>
  </si>
  <si>
    <t>令和</t>
    <rPh sb="0" eb="2">
      <t>レイワ</t>
    </rPh>
    <phoneticPr fontId="3"/>
  </si>
  <si>
    <t>昭和・平成・令和</t>
    <rPh sb="0" eb="2">
      <t>ショウワ</t>
    </rPh>
    <rPh sb="3" eb="5">
      <t>ヘイセイ</t>
    </rPh>
    <rPh sb="6" eb="8">
      <t>レイワ</t>
    </rPh>
    <phoneticPr fontId="3"/>
  </si>
  <si>
    <t>令和　　　年　　　月　　　日</t>
    <rPh sb="0" eb="2">
      <t>レイワ</t>
    </rPh>
    <phoneticPr fontId="3"/>
  </si>
  <si>
    <t>令和　　年　　月　　日</t>
    <phoneticPr fontId="3"/>
  </si>
  <si>
    <r>
      <t>関東運輸局長名</t>
    </r>
    <r>
      <rPr>
        <sz val="12"/>
        <rFont val="ＭＳ Ｐゴシック"/>
        <family val="3"/>
        <charset val="128"/>
      </rPr>
      <t xml:space="preserve">を修正しました。
令和元年7月9日より吉田晶子（よしだ　あきこ）局長に交代されました。
</t>
    </r>
    <rPh sb="0" eb="2">
      <t>カントウ</t>
    </rPh>
    <rPh sb="2" eb="4">
      <t>ウンユ</t>
    </rPh>
    <rPh sb="4" eb="5">
      <t>キョク</t>
    </rPh>
    <rPh sb="5" eb="6">
      <t>チョウ</t>
    </rPh>
    <rPh sb="6" eb="7">
      <t>メイ</t>
    </rPh>
    <rPh sb="8" eb="10">
      <t>シュウセイ</t>
    </rPh>
    <rPh sb="16" eb="20">
      <t>レイワガンネン</t>
    </rPh>
    <rPh sb="23" eb="24">
      <t>ニチ</t>
    </rPh>
    <rPh sb="39" eb="40">
      <t>キョク</t>
    </rPh>
    <rPh sb="40" eb="41">
      <t>チョウ</t>
    </rPh>
    <rPh sb="42" eb="44">
      <t>コウタイ</t>
    </rPh>
    <phoneticPr fontId="3"/>
  </si>
  <si>
    <t>譲渡人（被相続人）</t>
    <rPh sb="0" eb="2">
      <t>ジョウト</t>
    </rPh>
    <rPh sb="2" eb="3">
      <t>ジン</t>
    </rPh>
    <rPh sb="4" eb="5">
      <t>ヒ</t>
    </rPh>
    <rPh sb="5" eb="7">
      <t>ソウゾク</t>
    </rPh>
    <rPh sb="7" eb="8">
      <t>ニン</t>
    </rPh>
    <phoneticPr fontId="3"/>
  </si>
  <si>
    <t>相続人（続柄</t>
    <rPh sb="0" eb="2">
      <t>ソウゾク</t>
    </rPh>
    <rPh sb="2" eb="3">
      <t>ニン</t>
    </rPh>
    <rPh sb="4" eb="6">
      <t>ゾクガラ</t>
    </rPh>
    <phoneticPr fontId="3"/>
  </si>
  <si>
    <r>
      <t xml:space="preserve">様式 </t>
    </r>
    <r>
      <rPr>
        <sz val="12"/>
        <rFont val="Century"/>
        <family val="1"/>
      </rPr>
      <t>55-1</t>
    </r>
    <r>
      <rPr>
        <sz val="12"/>
        <rFont val="ＭＳ 明朝"/>
        <family val="1"/>
        <charset val="128"/>
      </rPr>
      <t>（死亡後譲渡の場合）</t>
    </r>
    <rPh sb="0" eb="2">
      <t>ヨウシキ</t>
    </rPh>
    <rPh sb="8" eb="10">
      <t>シボウ</t>
    </rPh>
    <rPh sb="10" eb="11">
      <t>ゴ</t>
    </rPh>
    <rPh sb="11" eb="13">
      <t>ジョウト</t>
    </rPh>
    <rPh sb="14" eb="16">
      <t>バアイ</t>
    </rPh>
    <phoneticPr fontId="3"/>
  </si>
  <si>
    <r>
      <t xml:space="preserve">様式 </t>
    </r>
    <r>
      <rPr>
        <sz val="12"/>
        <rFont val="Century"/>
        <family val="1"/>
      </rPr>
      <t>55-2</t>
    </r>
    <r>
      <rPr>
        <sz val="12"/>
        <rFont val="ＭＳ 明朝"/>
        <family val="1"/>
        <charset val="128"/>
      </rPr>
      <t>（死亡後譲渡の場合）</t>
    </r>
    <rPh sb="0" eb="2">
      <t>ヨウシキ</t>
    </rPh>
    <rPh sb="14" eb="16">
      <t>バアイ</t>
    </rPh>
    <phoneticPr fontId="3"/>
  </si>
  <si>
    <r>
      <t xml:space="preserve">様式 </t>
    </r>
    <r>
      <rPr>
        <sz val="12"/>
        <rFont val="Century"/>
        <family val="1"/>
      </rPr>
      <t>55-3</t>
    </r>
    <r>
      <rPr>
        <sz val="12"/>
        <rFont val="ＭＳ 明朝"/>
        <family val="1"/>
        <charset val="128"/>
      </rPr>
      <t>（死亡後譲渡の場合）</t>
    </r>
    <rPh sb="0" eb="2">
      <t>ヨウシキ</t>
    </rPh>
    <rPh sb="14" eb="16">
      <t>バアイ</t>
    </rPh>
    <phoneticPr fontId="3"/>
  </si>
  <si>
    <t>（譲渡人：被相続人）</t>
    <rPh sb="1" eb="3">
      <t>ジョウト</t>
    </rPh>
    <rPh sb="3" eb="4">
      <t>ジン</t>
    </rPh>
    <rPh sb="5" eb="6">
      <t>ヒ</t>
    </rPh>
    <rPh sb="6" eb="8">
      <t>ソウゾク</t>
    </rPh>
    <rPh sb="8" eb="9">
      <t>ニン</t>
    </rPh>
    <phoneticPr fontId="3"/>
  </si>
  <si>
    <t>（１）譲渡人の戸籍謄本</t>
    <rPh sb="3" eb="5">
      <t>ジョウト</t>
    </rPh>
    <rPh sb="5" eb="6">
      <t>ニン</t>
    </rPh>
    <rPh sb="7" eb="9">
      <t>コセキ</t>
    </rPh>
    <rPh sb="9" eb="11">
      <t>トウホン</t>
    </rPh>
    <phoneticPr fontId="3"/>
  </si>
  <si>
    <t>次男</t>
    <rPh sb="0" eb="2">
      <t>ジナン</t>
    </rPh>
    <phoneticPr fontId="3"/>
  </si>
  <si>
    <t>三男</t>
    <rPh sb="0" eb="2">
      <t>サンナン</t>
    </rPh>
    <phoneticPr fontId="3"/>
  </si>
  <si>
    <t>長女</t>
    <rPh sb="0" eb="2">
      <t>チョウジョ</t>
    </rPh>
    <phoneticPr fontId="3"/>
  </si>
  <si>
    <t>日本長太郎</t>
    <rPh sb="2" eb="5">
      <t>チョウタロウ</t>
    </rPh>
    <phoneticPr fontId="3"/>
  </si>
  <si>
    <t>日本次男</t>
    <rPh sb="2" eb="4">
      <t>ツギオ</t>
    </rPh>
    <phoneticPr fontId="3"/>
  </si>
  <si>
    <t>日本三郎</t>
    <rPh sb="2" eb="4">
      <t>サブロウ</t>
    </rPh>
    <phoneticPr fontId="3"/>
  </si>
  <si>
    <t>日本幸子</t>
    <rPh sb="2" eb="4">
      <t>サチコ</t>
    </rPh>
    <phoneticPr fontId="3"/>
  </si>
  <si>
    <r>
      <rPr>
        <sz val="12"/>
        <color indexed="8"/>
        <rFont val="ＭＳ Ｐゴシック"/>
        <family val="3"/>
        <charset val="128"/>
      </rPr>
      <t>死亡後譲渡制度が導入されたことに伴い、</t>
    </r>
    <r>
      <rPr>
        <sz val="12"/>
        <color indexed="12"/>
        <rFont val="ＭＳ Ｐゴシック"/>
        <family val="3"/>
        <charset val="128"/>
      </rPr>
      <t>死亡後譲渡の申請書</t>
    </r>
    <r>
      <rPr>
        <sz val="12"/>
        <color indexed="8"/>
        <rFont val="ＭＳ Ｐゴシック"/>
        <family val="3"/>
        <charset val="128"/>
      </rPr>
      <t>並びに</t>
    </r>
    <r>
      <rPr>
        <sz val="12"/>
        <color indexed="12"/>
        <rFont val="ＭＳ Ｐゴシック"/>
        <family val="3"/>
        <charset val="128"/>
      </rPr>
      <t>相続の同意書</t>
    </r>
    <r>
      <rPr>
        <sz val="12"/>
        <rFont val="ＭＳ Ｐゴシック"/>
        <family val="3"/>
        <charset val="128"/>
      </rPr>
      <t>を作成しました。</t>
    </r>
    <rPh sb="0" eb="2">
      <t>シボウ</t>
    </rPh>
    <rPh sb="2" eb="3">
      <t>ゴ</t>
    </rPh>
    <rPh sb="3" eb="5">
      <t>ジョウト</t>
    </rPh>
    <rPh sb="5" eb="7">
      <t>セイド</t>
    </rPh>
    <rPh sb="8" eb="10">
      <t>ドウニュウ</t>
    </rPh>
    <rPh sb="16" eb="17">
      <t>トモナ</t>
    </rPh>
    <rPh sb="19" eb="21">
      <t>シボウ</t>
    </rPh>
    <rPh sb="21" eb="22">
      <t>ゴ</t>
    </rPh>
    <rPh sb="22" eb="24">
      <t>ジョウト</t>
    </rPh>
    <rPh sb="25" eb="28">
      <t>シンセイショ</t>
    </rPh>
    <rPh sb="28" eb="29">
      <t>ナラ</t>
    </rPh>
    <rPh sb="31" eb="33">
      <t>ソウゾク</t>
    </rPh>
    <rPh sb="34" eb="37">
      <t>ドウイショサクセイ</t>
    </rPh>
    <phoneticPr fontId="3"/>
  </si>
  <si>
    <r>
      <t>←死亡後譲渡の場合、譲渡人の「名称」欄は</t>
    </r>
    <r>
      <rPr>
        <b/>
        <sz val="12"/>
        <color indexed="40"/>
        <rFont val="ＭＳ 明朝"/>
        <family val="1"/>
        <charset val="128"/>
      </rPr>
      <t>空欄</t>
    </r>
    <r>
      <rPr>
        <sz val="12"/>
        <rFont val="ＭＳ 明朝"/>
        <family val="1"/>
        <charset val="128"/>
      </rPr>
      <t>にしてください。</t>
    </r>
    <rPh sb="1" eb="3">
      <t>シボウ</t>
    </rPh>
    <rPh sb="3" eb="4">
      <t>ゴ</t>
    </rPh>
    <rPh sb="4" eb="6">
      <t>ジョウト</t>
    </rPh>
    <rPh sb="7" eb="9">
      <t>バアイ</t>
    </rPh>
    <rPh sb="10" eb="13">
      <t>ジョウトニン</t>
    </rPh>
    <rPh sb="15" eb="17">
      <t>メイショウ</t>
    </rPh>
    <rPh sb="18" eb="19">
      <t>ラン</t>
    </rPh>
    <rPh sb="20" eb="22">
      <t>クウラン</t>
    </rPh>
    <phoneticPr fontId="3"/>
  </si>
  <si>
    <r>
      <t>（死亡後）譲渡譲受契約書1p～2p</t>
    </r>
    <r>
      <rPr>
        <sz val="12"/>
        <rFont val="ＭＳ ゴシック"/>
        <family val="3"/>
        <charset val="128"/>
      </rPr>
      <t>にを新たに作成しました。
従来の譲渡譲受契約書と様式は同じです。
　死亡後譲渡の場合、
　・譲渡人の「住所」欄は、相続人の住所になります。
　・譲渡人の「氏名」欄は、相続人の氏名になります。
　・譲渡人の「名称」欄は、空欄にしてください。 
※死亡後譲渡申請書のワークシート（死亡後1p）から
　引用するように計算式が入っています。</t>
    </r>
    <r>
      <rPr>
        <sz val="12"/>
        <color indexed="12"/>
        <rFont val="ＭＳ ゴシック"/>
        <family val="3"/>
        <charset val="128"/>
      </rPr>
      <t xml:space="preserve">
</t>
    </r>
    <rPh sb="1" eb="3">
      <t>シボウ</t>
    </rPh>
    <rPh sb="3" eb="4">
      <t>ゴ</t>
    </rPh>
    <rPh sb="5" eb="7">
      <t>ジョウト</t>
    </rPh>
    <rPh sb="7" eb="9">
      <t>ジョウジュ</t>
    </rPh>
    <rPh sb="9" eb="12">
      <t>ケイヤクショ</t>
    </rPh>
    <rPh sb="19" eb="20">
      <t>アラ</t>
    </rPh>
    <rPh sb="22" eb="24">
      <t>サクセイ</t>
    </rPh>
    <rPh sb="30" eb="32">
      <t>ジュウライ</t>
    </rPh>
    <rPh sb="33" eb="37">
      <t>ジョウトジョウジュ</t>
    </rPh>
    <rPh sb="37" eb="40">
      <t>ケイヤクショ</t>
    </rPh>
    <rPh sb="41" eb="43">
      <t>ヨウシキ</t>
    </rPh>
    <rPh sb="44" eb="45">
      <t>オナ</t>
    </rPh>
    <rPh sb="72" eb="74">
      <t>クウハク</t>
    </rPh>
    <rPh sb="120" eb="122">
      <t>メイショウ</t>
    </rPh>
    <rPh sb="126" eb="128">
      <t>クウラン</t>
    </rPh>
    <rPh sb="145" eb="148">
      <t>シンセイショ</t>
    </rPh>
    <rPh sb="166" eb="168">
      <t>インヨウ</t>
    </rPh>
    <rPh sb="173" eb="176">
      <t>ケイサンシキ</t>
    </rPh>
    <rPh sb="177" eb="178">
      <t>ハイ</t>
    </rPh>
    <phoneticPr fontId="3"/>
  </si>
  <si>
    <r>
      <t>譲渡譲受認可申請書2p</t>
    </r>
    <r>
      <rPr>
        <sz val="12"/>
        <rFont val="ＭＳ ゴシック"/>
        <family val="3"/>
        <charset val="128"/>
      </rPr>
      <t xml:space="preserve">の次の項目の参照式の誤りを訂正しました。
　　ワークシート名：「譲渡2p」
　・譲渡人の「氏名」「名称」「住所」欄の参照式（参照先）
　　（誤）「死亡後1p」のワークシート
　　　　　　↓
　　（正）「譲渡1p」のワークシート
</t>
    </r>
    <rPh sb="0" eb="2">
      <t>ジョウト</t>
    </rPh>
    <rPh sb="2" eb="4">
      <t>ジョウジュ</t>
    </rPh>
    <rPh sb="4" eb="9">
      <t>ニンカシンセイショ</t>
    </rPh>
    <rPh sb="12" eb="13">
      <t>ツギ</t>
    </rPh>
    <rPh sb="14" eb="16">
      <t>コウモク</t>
    </rPh>
    <rPh sb="17" eb="19">
      <t>サンショウ</t>
    </rPh>
    <rPh sb="19" eb="20">
      <t>シキ</t>
    </rPh>
    <rPh sb="21" eb="22">
      <t>アヤマ</t>
    </rPh>
    <rPh sb="24" eb="26">
      <t>テイセイ</t>
    </rPh>
    <rPh sb="40" eb="41">
      <t>メイ</t>
    </rPh>
    <rPh sb="57" eb="59">
      <t>シメイ</t>
    </rPh>
    <rPh sb="61" eb="63">
      <t>メイショウ</t>
    </rPh>
    <rPh sb="65" eb="67">
      <t>ジュウショ</t>
    </rPh>
    <rPh sb="70" eb="72">
      <t>サンショウ</t>
    </rPh>
    <rPh sb="72" eb="73">
      <t>シキ</t>
    </rPh>
    <rPh sb="74" eb="76">
      <t>サンショウ</t>
    </rPh>
    <rPh sb="76" eb="77">
      <t>サキ</t>
    </rPh>
    <rPh sb="83" eb="84">
      <t>ゴ</t>
    </rPh>
    <rPh sb="111" eb="112">
      <t>セイ</t>
    </rPh>
    <rPh sb="114" eb="116">
      <t>ジョウト</t>
    </rPh>
    <phoneticPr fontId="3"/>
  </si>
  <si>
    <t>自動車登録番号</t>
    <rPh sb="0" eb="3">
      <t>ジドウシャ</t>
    </rPh>
    <rPh sb="3" eb="5">
      <t>トウロク</t>
    </rPh>
    <rPh sb="5" eb="7">
      <t>バンゴウ</t>
    </rPh>
    <phoneticPr fontId="3"/>
  </si>
  <si>
    <t>車台番号</t>
    <rPh sb="0" eb="4">
      <t>シャダイバンゴウバンゴウ</t>
    </rPh>
    <phoneticPr fontId="3"/>
  </si>
  <si>
    <t>ＡＺＳＨ２０－１００９２４７</t>
    <phoneticPr fontId="3"/>
  </si>
  <si>
    <t>遺産分割協議書（同意書）</t>
    <rPh sb="0" eb="2">
      <t>イサン</t>
    </rPh>
    <rPh sb="2" eb="4">
      <t>ブンカツ</t>
    </rPh>
    <rPh sb="4" eb="7">
      <t>キョウギショ</t>
    </rPh>
    <rPh sb="8" eb="11">
      <t>ドウイショ</t>
    </rPh>
    <phoneticPr fontId="3"/>
  </si>
  <si>
    <t>実印</t>
    <rPh sb="0" eb="2">
      <t>ジツイン</t>
    </rPh>
    <phoneticPr fontId="3"/>
  </si>
  <si>
    <r>
      <t xml:space="preserve">様式 </t>
    </r>
    <r>
      <rPr>
        <sz val="12"/>
        <color indexed="8"/>
        <rFont val="Century"/>
        <family val="1"/>
      </rPr>
      <t>56</t>
    </r>
    <rPh sb="0" eb="2">
      <t>ヨウシキ</t>
    </rPh>
    <phoneticPr fontId="3"/>
  </si>
  <si>
    <r>
      <rPr>
        <sz val="12"/>
        <color indexed="8"/>
        <rFont val="ＭＳ Ｐゴシック"/>
        <family val="3"/>
        <charset val="128"/>
      </rPr>
      <t>様式56の</t>
    </r>
    <r>
      <rPr>
        <sz val="12"/>
        <color indexed="12"/>
        <rFont val="ＭＳ Ｐゴシック"/>
        <family val="3"/>
        <charset val="128"/>
      </rPr>
      <t>相続人全員の同意書</t>
    </r>
    <r>
      <rPr>
        <sz val="12"/>
        <rFont val="ＭＳ Ｐゴシック"/>
        <family val="3"/>
        <charset val="128"/>
      </rPr>
      <t>を一部修正し、</t>
    </r>
    <r>
      <rPr>
        <sz val="12"/>
        <color indexed="12"/>
        <rFont val="ＭＳ Ｐゴシック"/>
        <family val="3"/>
        <charset val="128"/>
      </rPr>
      <t>遺産分割協議書（同意書）</t>
    </r>
    <r>
      <rPr>
        <sz val="12"/>
        <rFont val="ＭＳ Ｐゴシック"/>
        <family val="3"/>
        <charset val="128"/>
      </rPr>
      <t xml:space="preserve">に作り替えました。
</t>
    </r>
    <r>
      <rPr>
        <sz val="12"/>
        <color indexed="12"/>
        <rFont val="ＭＳ Ｐゴシック"/>
        <family val="3"/>
        <charset val="128"/>
      </rPr>
      <t xml:space="preserve">
</t>
    </r>
    <r>
      <rPr>
        <sz val="12"/>
        <color indexed="8"/>
        <rFont val="ＭＳ Ｐゴシック"/>
        <family val="3"/>
        <charset val="128"/>
      </rPr>
      <t>　新様式56は、次の場合に共用出来るよう一部修正しました。
■事業者の死亡により、
　　　○死亡後譲渡申請をする場合、若しくは
　　　○申請していた譲渡譲受申請の継続申請をする場合において
　① 自動車の一時抹消登録、又は移転登録する際の</t>
    </r>
    <r>
      <rPr>
        <sz val="12"/>
        <color indexed="12"/>
        <rFont val="ＭＳ Ｐゴシック"/>
        <family val="3"/>
        <charset val="128"/>
      </rPr>
      <t>「遺産分割協議書」</t>
    </r>
    <r>
      <rPr>
        <sz val="12"/>
        <color indexed="8"/>
        <rFont val="ＭＳ Ｐゴシック"/>
        <family val="3"/>
        <charset val="128"/>
      </rPr>
      <t>として
　② 死亡後譲渡申請する際の「</t>
    </r>
    <r>
      <rPr>
        <sz val="12"/>
        <color indexed="12"/>
        <rFont val="ＭＳ Ｐゴシック"/>
        <family val="3"/>
        <charset val="128"/>
      </rPr>
      <t>相続人全員の同意書」</t>
    </r>
    <r>
      <rPr>
        <sz val="12"/>
        <color indexed="8"/>
        <rFont val="ＭＳ Ｐゴシック"/>
        <family val="3"/>
        <charset val="128"/>
      </rPr>
      <t>として
　③ 申請していた譲渡譲受申請の継続申請する際の</t>
    </r>
    <r>
      <rPr>
        <sz val="12"/>
        <color indexed="12"/>
        <rFont val="ＭＳ Ｐゴシック"/>
        <family val="3"/>
        <charset val="128"/>
      </rPr>
      <t>「相続人全員の同意書」</t>
    </r>
    <r>
      <rPr>
        <sz val="12"/>
        <color indexed="8"/>
        <rFont val="ＭＳ Ｐゴシック"/>
        <family val="3"/>
        <charset val="128"/>
      </rPr>
      <t>として
【注意点】
 （原本照合及び原本提出）
　① 一時抹消登録（又は移転登録）時は、</t>
    </r>
    <r>
      <rPr>
        <sz val="12"/>
        <color indexed="12"/>
        <rFont val="ＭＳ Ｐゴシック"/>
        <family val="3"/>
        <charset val="128"/>
      </rPr>
      <t>「遺産分割協議書（同意書）」（原本）</t>
    </r>
    <r>
      <rPr>
        <sz val="12"/>
        <color indexed="8"/>
        <rFont val="ＭＳ Ｐゴシック"/>
        <family val="3"/>
        <charset val="128"/>
      </rPr>
      <t>を</t>
    </r>
    <r>
      <rPr>
        <b/>
        <u/>
        <sz val="12"/>
        <color indexed="10"/>
        <rFont val="ＭＳ Ｐゴシック"/>
        <family val="3"/>
        <charset val="128"/>
      </rPr>
      <t>持参</t>
    </r>
    <r>
      <rPr>
        <sz val="12"/>
        <color indexed="8"/>
        <rFont val="ＭＳ Ｐゴシック"/>
        <family val="3"/>
        <charset val="128"/>
      </rPr>
      <t xml:space="preserve">し
      </t>
    </r>
    <r>
      <rPr>
        <b/>
        <u/>
        <sz val="12"/>
        <color indexed="10"/>
        <rFont val="ＭＳ Ｐゴシック"/>
        <family val="3"/>
        <charset val="128"/>
      </rPr>
      <t>原本照合してもらい、写しの提出</t>
    </r>
    <r>
      <rPr>
        <sz val="12"/>
        <color indexed="8"/>
        <rFont val="ＭＳ Ｐゴシック"/>
        <family val="3"/>
        <charset val="128"/>
      </rPr>
      <t>で可。
　② 死亡後譲渡申請（又は継続申請）時は、</t>
    </r>
    <r>
      <rPr>
        <sz val="12"/>
        <color indexed="12"/>
        <rFont val="ＭＳ Ｐゴシック"/>
        <family val="3"/>
        <charset val="128"/>
      </rPr>
      <t>「遺産分割協議書（同意書）」（原本）</t>
    </r>
    <r>
      <rPr>
        <sz val="12"/>
        <color indexed="8"/>
        <rFont val="ＭＳ Ｐゴシック"/>
        <family val="3"/>
        <charset val="128"/>
      </rPr>
      <t xml:space="preserve">を
      「相続人全員の同意書」として提出する。
 （印鑑証明書）
　③ 「相続する者の印鑑証明」は、相続人の代表者のみが必要ですが、
      ２通取得してください。①登録時と②申請時双方で必要です。
</t>
    </r>
    <rPh sb="0" eb="2">
      <t>ヨウシキ</t>
    </rPh>
    <rPh sb="5" eb="7">
      <t>ソウゾク</t>
    </rPh>
    <rPh sb="7" eb="8">
      <t>ニン</t>
    </rPh>
    <rPh sb="8" eb="10">
      <t>ゼンイン</t>
    </rPh>
    <rPh sb="11" eb="14">
      <t>ドウイショサクセイ</t>
    </rPh>
    <rPh sb="15" eb="17">
      <t>イチブ</t>
    </rPh>
    <rPh sb="17" eb="19">
      <t>シュウセイ</t>
    </rPh>
    <rPh sb="21" eb="28">
      <t>イサンブンカツキョウギショ</t>
    </rPh>
    <rPh sb="29" eb="32">
      <t>ドウイショ</t>
    </rPh>
    <rPh sb="34" eb="35">
      <t>ツク</t>
    </rPh>
    <rPh sb="36" eb="37">
      <t>カ</t>
    </rPh>
    <rPh sb="45" eb="46">
      <t>シン</t>
    </rPh>
    <rPh sb="46" eb="48">
      <t>ヨウシキ</t>
    </rPh>
    <rPh sb="52" eb="53">
      <t>ツギ</t>
    </rPh>
    <rPh sb="54" eb="56">
      <t>バアイ</t>
    </rPh>
    <rPh sb="57" eb="59">
      <t>キョウヨウ</t>
    </rPh>
    <rPh sb="59" eb="61">
      <t>デキ</t>
    </rPh>
    <rPh sb="64" eb="66">
      <t>イチブ</t>
    </rPh>
    <rPh sb="66" eb="68">
      <t>シュウセイ</t>
    </rPh>
    <rPh sb="144" eb="147">
      <t>ジドウシャ</t>
    </rPh>
    <rPh sb="155" eb="156">
      <t>マタ</t>
    </rPh>
    <rPh sb="163" eb="164">
      <t>サイ</t>
    </rPh>
    <rPh sb="166" eb="168">
      <t>イサン</t>
    </rPh>
    <rPh sb="168" eb="173">
      <t>ブンカツキョウギショ</t>
    </rPh>
    <rPh sb="181" eb="183">
      <t>シボウ</t>
    </rPh>
    <rPh sb="183" eb="184">
      <t>ゴ</t>
    </rPh>
    <rPh sb="184" eb="186">
      <t>ジョウト</t>
    </rPh>
    <rPh sb="186" eb="188">
      <t>シンセイ</t>
    </rPh>
    <rPh sb="190" eb="191">
      <t>サイ</t>
    </rPh>
    <rPh sb="193" eb="195">
      <t>ソウゾク</t>
    </rPh>
    <rPh sb="195" eb="196">
      <t>ニン</t>
    </rPh>
    <rPh sb="196" eb="198">
      <t>ゼンイン</t>
    </rPh>
    <rPh sb="199" eb="202">
      <t>ドウイショ</t>
    </rPh>
    <rPh sb="249" eb="252">
      <t>チュウイテン</t>
    </rPh>
    <rPh sb="256" eb="258">
      <t>ゲンポン</t>
    </rPh>
    <rPh sb="258" eb="260">
      <t>ショウゴウ</t>
    </rPh>
    <rPh sb="260" eb="261">
      <t>オヨ</t>
    </rPh>
    <rPh sb="262" eb="264">
      <t>ゲンポン</t>
    </rPh>
    <rPh sb="264" eb="266">
      <t>テイシュツ</t>
    </rPh>
    <rPh sb="278" eb="279">
      <t>マタ</t>
    </rPh>
    <rPh sb="280" eb="282">
      <t>イテン</t>
    </rPh>
    <rPh sb="282" eb="284">
      <t>トウロク</t>
    </rPh>
    <rPh sb="285" eb="286">
      <t>ジ</t>
    </rPh>
    <rPh sb="303" eb="305">
      <t>ゲンポン</t>
    </rPh>
    <rPh sb="307" eb="309">
      <t>ジサン</t>
    </rPh>
    <rPh sb="317" eb="319">
      <t>ゲンポン</t>
    </rPh>
    <rPh sb="319" eb="321">
      <t>ショウゴウ</t>
    </rPh>
    <rPh sb="327" eb="328">
      <t>ウツ</t>
    </rPh>
    <rPh sb="330" eb="332">
      <t>テイシュツ</t>
    </rPh>
    <rPh sb="333" eb="334">
      <t>カ</t>
    </rPh>
    <rPh sb="347" eb="348">
      <t>マタ</t>
    </rPh>
    <rPh sb="349" eb="351">
      <t>ケイゾク</t>
    </rPh>
    <rPh sb="351" eb="353">
      <t>シンセイ</t>
    </rPh>
    <rPh sb="354" eb="355">
      <t>ジ</t>
    </rPh>
    <rPh sb="397" eb="399">
      <t>テイシュツ</t>
    </rPh>
    <rPh sb="406" eb="408">
      <t>インカン</t>
    </rPh>
    <rPh sb="408" eb="411">
      <t>ショウメイショ</t>
    </rPh>
    <rPh sb="417" eb="419">
      <t>ソウゾク</t>
    </rPh>
    <rPh sb="421" eb="422">
      <t>モノ</t>
    </rPh>
    <rPh sb="423" eb="425">
      <t>インカン</t>
    </rPh>
    <rPh sb="425" eb="427">
      <t>ショウメイ</t>
    </rPh>
    <rPh sb="430" eb="433">
      <t>ソウゾクニン</t>
    </rPh>
    <rPh sb="434" eb="437">
      <t>ダイヒョウシャ</t>
    </rPh>
    <rPh sb="440" eb="442">
      <t>ヒツヨウ</t>
    </rPh>
    <rPh sb="454" eb="455">
      <t>ツウ</t>
    </rPh>
    <rPh sb="455" eb="457">
      <t>シュトク</t>
    </rPh>
    <rPh sb="465" eb="467">
      <t>トウロク</t>
    </rPh>
    <rPh sb="467" eb="468">
      <t>ジ</t>
    </rPh>
    <rPh sb="470" eb="472">
      <t>シンセイ</t>
    </rPh>
    <rPh sb="472" eb="473">
      <t>ジ</t>
    </rPh>
    <rPh sb="473" eb="475">
      <t>ソウホウ</t>
    </rPh>
    <rPh sb="476" eb="478">
      <t>ヒツヨウ</t>
    </rPh>
    <phoneticPr fontId="3"/>
  </si>
  <si>
    <t>←自動車並びに事業を相続する方（相続人代表）も記名押印してください。</t>
    <rPh sb="1" eb="4">
      <t>ジドウシャ</t>
    </rPh>
    <rPh sb="4" eb="5">
      <t>ナラ</t>
    </rPh>
    <rPh sb="7" eb="9">
      <t>ジギョウ</t>
    </rPh>
    <rPh sb="10" eb="12">
      <t>ソウゾク</t>
    </rPh>
    <rPh sb="14" eb="15">
      <t>カタ</t>
    </rPh>
    <rPh sb="16" eb="19">
      <t>ソウゾクニン</t>
    </rPh>
    <rPh sb="19" eb="21">
      <t>ダイヒョウ</t>
    </rPh>
    <rPh sb="23" eb="25">
      <t>キメイ</t>
    </rPh>
    <rPh sb="25" eb="27">
      <t>オウイン</t>
    </rPh>
    <phoneticPr fontId="3"/>
  </si>
  <si>
    <t>基本情報 入力画面</t>
    <rPh sb="0" eb="2">
      <t>キホン</t>
    </rPh>
    <rPh sb="2" eb="4">
      <t>ジョウホウ</t>
    </rPh>
    <rPh sb="5" eb="7">
      <t>ニュウリョク</t>
    </rPh>
    <rPh sb="7" eb="9">
      <t>ガメン</t>
    </rPh>
    <phoneticPr fontId="3"/>
  </si>
  <si>
    <t>■関東運輸局長名</t>
    <rPh sb="1" eb="6">
      <t>カントウウンユキョク</t>
    </rPh>
    <rPh sb="6" eb="7">
      <t>チョウ</t>
    </rPh>
    <rPh sb="7" eb="8">
      <t>メイ</t>
    </rPh>
    <phoneticPr fontId="3"/>
  </si>
  <si>
    <t>■申請者名（譲受人）</t>
    <rPh sb="1" eb="4">
      <t>シンセイシャ</t>
    </rPh>
    <rPh sb="4" eb="5">
      <t>メイ</t>
    </rPh>
    <rPh sb="6" eb="9">
      <t>ジョウジュニン</t>
    </rPh>
    <phoneticPr fontId="3"/>
  </si>
  <si>
    <t>・ふりがな</t>
    <phoneticPr fontId="3"/>
  </si>
  <si>
    <t>・氏名</t>
    <rPh sb="1" eb="3">
      <t>シメイ</t>
    </rPh>
    <phoneticPr fontId="3"/>
  </si>
  <si>
    <t>・名称</t>
    <rPh sb="1" eb="3">
      <t>メイショウ</t>
    </rPh>
    <phoneticPr fontId="3"/>
  </si>
  <si>
    <t>・〒</t>
    <phoneticPr fontId="3"/>
  </si>
  <si>
    <t>・TEL</t>
    <phoneticPr fontId="3"/>
  </si>
  <si>
    <t>・住所</t>
    <rPh sb="1" eb="3">
      <t>ジュウショ</t>
    </rPh>
    <phoneticPr fontId="3"/>
  </si>
  <si>
    <t>・住所（建物名）</t>
    <rPh sb="1" eb="3">
      <t>ジュウショ</t>
    </rPh>
    <rPh sb="4" eb="6">
      <t>タテモノ</t>
    </rPh>
    <rPh sb="6" eb="7">
      <t>メイ</t>
    </rPh>
    <phoneticPr fontId="3"/>
  </si>
  <si>
    <t>・車庫の位置</t>
    <rPh sb="1" eb="3">
      <t>シャコ</t>
    </rPh>
    <rPh sb="4" eb="6">
      <t>イチ</t>
    </rPh>
    <phoneticPr fontId="3"/>
  </si>
  <si>
    <t>・続柄</t>
    <rPh sb="1" eb="3">
      <t>ツヅキガラ</t>
    </rPh>
    <phoneticPr fontId="3"/>
  </si>
  <si>
    <t>■所属団体</t>
    <rPh sb="1" eb="5">
      <t>ショゾクダンタイ</t>
    </rPh>
    <phoneticPr fontId="3"/>
  </si>
  <si>
    <t>・団体番号</t>
    <rPh sb="1" eb="3">
      <t>ダンタイ</t>
    </rPh>
    <rPh sb="3" eb="5">
      <t>バンゴウ</t>
    </rPh>
    <phoneticPr fontId="3"/>
  </si>
  <si>
    <t>・電話番号</t>
    <rPh sb="1" eb="3">
      <t>デンワ</t>
    </rPh>
    <rPh sb="3" eb="5">
      <t>バンゴウ</t>
    </rPh>
    <phoneticPr fontId="3"/>
  </si>
  <si>
    <t>・事務取扱担当者</t>
    <rPh sb="1" eb="3">
      <t>ジム</t>
    </rPh>
    <rPh sb="3" eb="5">
      <t>トリアツカイ</t>
    </rPh>
    <rPh sb="5" eb="8">
      <t>タントウシャ</t>
    </rPh>
    <phoneticPr fontId="3"/>
  </si>
  <si>
    <t>■申請日</t>
    <rPh sb="1" eb="3">
      <t>シンセイ</t>
    </rPh>
    <rPh sb="3" eb="4">
      <t>ビ</t>
    </rPh>
    <phoneticPr fontId="3"/>
  </si>
  <si>
    <t>■申請日（計算基準日）</t>
    <rPh sb="1" eb="3">
      <t>シンセイ</t>
    </rPh>
    <rPh sb="3" eb="4">
      <t>ビ</t>
    </rPh>
    <rPh sb="5" eb="7">
      <t>ケイサン</t>
    </rPh>
    <rPh sb="7" eb="10">
      <t>キジュンビ</t>
    </rPh>
    <phoneticPr fontId="3"/>
  </si>
  <si>
    <t>じょうじゅいちろう</t>
    <phoneticPr fontId="3"/>
  </si>
  <si>
    <t>譲渡次郎</t>
    <rPh sb="0" eb="2">
      <t>ジョウト</t>
    </rPh>
    <rPh sb="2" eb="4">
      <t>ジロウ</t>
    </rPh>
    <phoneticPr fontId="3"/>
  </si>
  <si>
    <t>じょうとじろう</t>
    <phoneticPr fontId="3"/>
  </si>
  <si>
    <t>譲渡</t>
    <rPh sb="0" eb="2">
      <t>ジョウト</t>
    </rPh>
    <phoneticPr fontId="3"/>
  </si>
  <si>
    <t>11-1111-1111</t>
    <phoneticPr fontId="3"/>
  </si>
  <si>
    <t>しぼうごはなこ</t>
    <phoneticPr fontId="3"/>
  </si>
  <si>
    <t>死亡後花子</t>
    <rPh sb="0" eb="2">
      <t>シボウ</t>
    </rPh>
    <rPh sb="2" eb="3">
      <t>ゴ</t>
    </rPh>
    <rPh sb="3" eb="5">
      <t>ハナコ</t>
    </rPh>
    <phoneticPr fontId="3"/>
  </si>
  <si>
    <t>33-3333-3333</t>
    <phoneticPr fontId="3"/>
  </si>
  <si>
    <t>△△個人タクシー協同組合
△△△支部</t>
    <rPh sb="2" eb="8">
      <t>コ</t>
    </rPh>
    <rPh sb="8" eb="12">
      <t>キョ</t>
    </rPh>
    <rPh sb="16" eb="18">
      <t>シブ</t>
    </rPh>
    <phoneticPr fontId="3"/>
  </si>
  <si>
    <t>55-5555-5555</t>
    <phoneticPr fontId="3"/>
  </si>
  <si>
    <t>・許可年月日</t>
    <rPh sb="1" eb="6">
      <t>キョカネンガッピ</t>
    </rPh>
    <phoneticPr fontId="3"/>
  </si>
  <si>
    <t>・許可番号</t>
    <rPh sb="1" eb="3">
      <t>キョカ</t>
    </rPh>
    <rPh sb="3" eb="5">
      <t>バンゴウ</t>
    </rPh>
    <phoneticPr fontId="3"/>
  </si>
  <si>
    <t>・許可期限</t>
    <rPh sb="1" eb="3">
      <t>キョカ</t>
    </rPh>
    <rPh sb="3" eb="5">
      <t>キゲン</t>
    </rPh>
    <phoneticPr fontId="3"/>
  </si>
  <si>
    <t>88-88888</t>
    <phoneticPr fontId="3"/>
  </si>
  <si>
    <t>譲渡人住所1-2-3</t>
    <rPh sb="0" eb="2">
      <t>ジョウト</t>
    </rPh>
    <rPh sb="2" eb="3">
      <t>ニン</t>
    </rPh>
    <rPh sb="3" eb="5">
      <t>ジュウショ</t>
    </rPh>
    <phoneticPr fontId="3"/>
  </si>
  <si>
    <t>譲渡人ﾏﾝｼｮﾝ101</t>
    <rPh sb="0" eb="2">
      <t>ジョウト</t>
    </rPh>
    <rPh sb="2" eb="3">
      <t>ニン</t>
    </rPh>
    <phoneticPr fontId="3"/>
  </si>
  <si>
    <t>22-2222-2222</t>
    <phoneticPr fontId="3"/>
  </si>
  <si>
    <t>死亡後住所1-2-3</t>
    <rPh sb="0" eb="3">
      <t>シボウゴ</t>
    </rPh>
    <rPh sb="3" eb="5">
      <t>ジュウショ</t>
    </rPh>
    <phoneticPr fontId="3"/>
  </si>
  <si>
    <t>死亡後ｱﾊﾟｰﾄ202</t>
    <rPh sb="0" eb="2">
      <t>シボウ</t>
    </rPh>
    <rPh sb="2" eb="3">
      <t>ゴ</t>
    </rPh>
    <phoneticPr fontId="3"/>
  </si>
  <si>
    <t>事務五郎</t>
    <rPh sb="0" eb="2">
      <t>ジム</t>
    </rPh>
    <rPh sb="2" eb="4">
      <t>ゴロウ</t>
    </rPh>
    <phoneticPr fontId="3"/>
  </si>
  <si>
    <t>■譲渡人（事業者）（被相続人）</t>
    <rPh sb="1" eb="3">
      <t>ジョウト</t>
    </rPh>
    <rPh sb="3" eb="4">
      <t>ニン</t>
    </rPh>
    <rPh sb="5" eb="8">
      <t>ジギョウシャ</t>
    </rPh>
    <rPh sb="10" eb="11">
      <t>ヒ</t>
    </rPh>
    <rPh sb="11" eb="13">
      <t>ソウゾク</t>
    </rPh>
    <rPh sb="13" eb="14">
      <t>ニン</t>
    </rPh>
    <phoneticPr fontId="3"/>
  </si>
  <si>
    <t>■相続人（死亡後譲渡）（譲渡人）</t>
    <rPh sb="1" eb="4">
      <t>ソウゾクニン</t>
    </rPh>
    <rPh sb="5" eb="7">
      <t>シボウ</t>
    </rPh>
    <rPh sb="7" eb="8">
      <t>ゴ</t>
    </rPh>
    <rPh sb="8" eb="10">
      <t>ジョウト</t>
    </rPh>
    <rPh sb="12" eb="14">
      <t>ジョウト</t>
    </rPh>
    <rPh sb="14" eb="15">
      <t>ニン</t>
    </rPh>
    <phoneticPr fontId="3"/>
  </si>
  <si>
    <t>・生年月日</t>
    <rPh sb="1" eb="3">
      <t>セイネン</t>
    </rPh>
    <rPh sb="3" eb="5">
      <t>ガッピ</t>
    </rPh>
    <phoneticPr fontId="3"/>
  </si>
  <si>
    <r>
      <rPr>
        <sz val="12"/>
        <color indexed="12"/>
        <rFont val="ＭＳ Ｐゴシック"/>
        <family val="3"/>
        <charset val="128"/>
      </rPr>
      <t>ワークシート</t>
    </r>
    <r>
      <rPr>
        <sz val="12"/>
        <color indexed="8"/>
        <rFont val="ＭＳ Ｐゴシック"/>
        <family val="3"/>
        <charset val="128"/>
      </rPr>
      <t>の並び順を変更しました。</t>
    </r>
    <r>
      <rPr>
        <sz val="12"/>
        <rFont val="ＭＳ Ｐゴシック"/>
        <family val="3"/>
        <charset val="128"/>
      </rPr>
      <t xml:space="preserve">
実際の譲渡譲受認可申請書と同じ並び順にしました。
（経営許可申請書（1p～10p）より前（左側）に譲渡譲受申請書等を移動させました。
</t>
    </r>
    <rPh sb="7" eb="8">
      <t>ナラ</t>
    </rPh>
    <rPh sb="9" eb="10">
      <t>ジュン</t>
    </rPh>
    <rPh sb="11" eb="13">
      <t>ヘンコウ</t>
    </rPh>
    <rPh sb="19" eb="21">
      <t>ジッサイ</t>
    </rPh>
    <rPh sb="22" eb="28">
      <t>ジョウトジョウジュニンカ</t>
    </rPh>
    <rPh sb="28" eb="30">
      <t>シンセイ</t>
    </rPh>
    <rPh sb="30" eb="31">
      <t>ショ</t>
    </rPh>
    <rPh sb="32" eb="33">
      <t>オナ</t>
    </rPh>
    <rPh sb="34" eb="35">
      <t>ナラ</t>
    </rPh>
    <rPh sb="36" eb="37">
      <t>ジュン</t>
    </rPh>
    <rPh sb="45" eb="49">
      <t>ケイエイキョカ</t>
    </rPh>
    <rPh sb="49" eb="52">
      <t>シンセイショ</t>
    </rPh>
    <rPh sb="62" eb="63">
      <t>マエ</t>
    </rPh>
    <rPh sb="64" eb="66">
      <t>ヒダリガワ</t>
    </rPh>
    <rPh sb="68" eb="70">
      <t>ジョウト</t>
    </rPh>
    <rPh sb="70" eb="72">
      <t>ジョウジュ</t>
    </rPh>
    <rPh sb="72" eb="75">
      <t>シンセイショ</t>
    </rPh>
    <rPh sb="75" eb="76">
      <t>トウ</t>
    </rPh>
    <rPh sb="77" eb="79">
      <t>イドウ</t>
    </rPh>
    <phoneticPr fontId="3"/>
  </si>
  <si>
    <r>
      <rPr>
        <sz val="12"/>
        <color indexed="8"/>
        <rFont val="ＭＳ Ｐゴシック"/>
        <family val="3"/>
        <charset val="128"/>
      </rPr>
      <t>新たに</t>
    </r>
    <r>
      <rPr>
        <sz val="12"/>
        <color indexed="12"/>
        <rFont val="ＭＳ Ｐゴシック"/>
        <family val="3"/>
        <charset val="128"/>
      </rPr>
      <t>「基本情報」ワークシート</t>
    </r>
    <r>
      <rPr>
        <sz val="12"/>
        <color indexed="8"/>
        <rFont val="ＭＳ Ｐゴシック"/>
        <family val="3"/>
        <charset val="128"/>
      </rPr>
      <t>を作成しました。</t>
    </r>
    <r>
      <rPr>
        <sz val="12"/>
        <rFont val="ＭＳ Ｐゴシック"/>
        <family val="3"/>
        <charset val="128"/>
      </rPr>
      <t xml:space="preserve">
基本的な情報（申請者の氏名、住所等）は「基本情報」ワークシートへ入力することとし、各申請書へ反映させることとしました。
</t>
    </r>
    <rPh sb="0" eb="1">
      <t>アラ</t>
    </rPh>
    <rPh sb="4" eb="6">
      <t>キホン</t>
    </rPh>
    <rPh sb="6" eb="8">
      <t>ジョウホウ</t>
    </rPh>
    <rPh sb="16" eb="18">
      <t>サクセイ</t>
    </rPh>
    <rPh sb="24" eb="27">
      <t>キホンテキ</t>
    </rPh>
    <rPh sb="28" eb="30">
      <t>ジョウホウ</t>
    </rPh>
    <rPh sb="31" eb="34">
      <t>シンセイシャ</t>
    </rPh>
    <rPh sb="35" eb="37">
      <t>シメイ</t>
    </rPh>
    <rPh sb="38" eb="40">
      <t>ジュウショ</t>
    </rPh>
    <rPh sb="40" eb="41">
      <t>トウ</t>
    </rPh>
    <rPh sb="44" eb="46">
      <t>キホン</t>
    </rPh>
    <rPh sb="46" eb="48">
      <t>ジョウホウ</t>
    </rPh>
    <rPh sb="56" eb="58">
      <t>ニュウリョク</t>
    </rPh>
    <rPh sb="65" eb="66">
      <t>カク</t>
    </rPh>
    <rPh sb="66" eb="69">
      <t>シンセイショ</t>
    </rPh>
    <rPh sb="70" eb="72">
      <t>ハンエイ</t>
    </rPh>
    <phoneticPr fontId="3"/>
  </si>
  <si>
    <r>
      <rPr>
        <sz val="12"/>
        <color indexed="12"/>
        <rFont val="ＭＳ Ｐゴシック"/>
        <family val="3"/>
        <charset val="128"/>
      </rPr>
      <t>価格の明細書 (死亡後譲渡用)ワークシート</t>
    </r>
    <r>
      <rPr>
        <sz val="12"/>
        <color indexed="8"/>
        <rFont val="ＭＳ Ｐゴシック"/>
        <family val="3"/>
        <charset val="128"/>
      </rPr>
      <t>を新たに作成しました。</t>
    </r>
    <r>
      <rPr>
        <sz val="12"/>
        <rFont val="ＭＳ Ｐゴシック"/>
        <family val="3"/>
        <charset val="128"/>
      </rPr>
      <t xml:space="preserve">
死亡後譲渡譲受申請の際には、こちらのワークシートをご使用ください。
様式は同一ですが、死亡後譲渡契約書を参照させています。
</t>
    </r>
    <rPh sb="11" eb="13">
      <t>ジョウト</t>
    </rPh>
    <rPh sb="13" eb="14">
      <t>ヨウ</t>
    </rPh>
    <rPh sb="22" eb="23">
      <t>アラ</t>
    </rPh>
    <rPh sb="25" eb="27">
      <t>サクセイ</t>
    </rPh>
    <rPh sb="33" eb="35">
      <t>シボウ</t>
    </rPh>
    <rPh sb="35" eb="36">
      <t>ゴ</t>
    </rPh>
    <rPh sb="36" eb="38">
      <t>ジョウト</t>
    </rPh>
    <rPh sb="38" eb="40">
      <t>ジョウジュ</t>
    </rPh>
    <rPh sb="40" eb="42">
      <t>シンセイ</t>
    </rPh>
    <rPh sb="43" eb="44">
      <t>サイ</t>
    </rPh>
    <rPh sb="59" eb="61">
      <t>シヨウ</t>
    </rPh>
    <rPh sb="67" eb="69">
      <t>ヨウシキ</t>
    </rPh>
    <rPh sb="70" eb="72">
      <t>ドウイツ</t>
    </rPh>
    <rPh sb="76" eb="78">
      <t>シボウ</t>
    </rPh>
    <rPh sb="78" eb="79">
      <t>ゴ</t>
    </rPh>
    <rPh sb="79" eb="81">
      <t>ジョウト</t>
    </rPh>
    <rPh sb="81" eb="83">
      <t>ケイヤク</t>
    </rPh>
    <rPh sb="83" eb="84">
      <t>ショ</t>
    </rPh>
    <rPh sb="85" eb="87">
      <t>サンショウ</t>
    </rPh>
    <phoneticPr fontId="3"/>
  </si>
  <si>
    <r>
      <t>関東運輸局長名</t>
    </r>
    <r>
      <rPr>
        <sz val="12"/>
        <rFont val="ＭＳ Ｐゴシック"/>
        <family val="3"/>
        <charset val="128"/>
      </rPr>
      <t xml:space="preserve">を修正しました。
令和2年7月21より河村俊信（かわむら　としのぶ）局長に交代されました。
</t>
    </r>
    <rPh sb="0" eb="2">
      <t>カントウ</t>
    </rPh>
    <rPh sb="2" eb="4">
      <t>ウンユ</t>
    </rPh>
    <rPh sb="4" eb="5">
      <t>キョク</t>
    </rPh>
    <rPh sb="5" eb="6">
      <t>チョウ</t>
    </rPh>
    <rPh sb="6" eb="7">
      <t>メイ</t>
    </rPh>
    <rPh sb="8" eb="10">
      <t>シュウセイ</t>
    </rPh>
    <rPh sb="16" eb="18">
      <t>レイワ</t>
    </rPh>
    <rPh sb="19" eb="20">
      <t>ネン</t>
    </rPh>
    <rPh sb="26" eb="28">
      <t>カワムラ</t>
    </rPh>
    <rPh sb="28" eb="30">
      <t>トシノブ</t>
    </rPh>
    <rPh sb="41" eb="42">
      <t>キョク</t>
    </rPh>
    <rPh sb="42" eb="43">
      <t>チョウ</t>
    </rPh>
    <rPh sb="44" eb="46">
      <t>コウタイ</t>
    </rPh>
    <phoneticPr fontId="3"/>
  </si>
  <si>
    <r>
      <rPr>
        <sz val="12"/>
        <color indexed="12"/>
        <rFont val="ＭＳ Ｐゴシック"/>
        <family val="3"/>
        <charset val="128"/>
      </rPr>
      <t>1p住所（建物名）</t>
    </r>
    <r>
      <rPr>
        <sz val="12"/>
        <rFont val="ＭＳ Ｐゴシック"/>
        <family val="3"/>
        <charset val="128"/>
      </rPr>
      <t>を修正しました。
基本情報ワークシートで申請者（譲受人）の</t>
    </r>
    <r>
      <rPr>
        <sz val="12"/>
        <color indexed="8"/>
        <rFont val="ＭＳ Ｐゴシック"/>
        <family val="3"/>
        <charset val="128"/>
      </rPr>
      <t>住所（建物名）</t>
    </r>
    <r>
      <rPr>
        <sz val="12"/>
        <rFont val="ＭＳ Ｐゴシック"/>
        <family val="3"/>
        <charset val="128"/>
      </rPr>
      <t xml:space="preserve">が空欄の場合、それを参照している1p住所（建物名）が「0」と表示されておりましたが、「0」と表示せず空欄のままとなるよう修正しました。
</t>
    </r>
    <rPh sb="2" eb="4">
      <t>ジュウショ</t>
    </rPh>
    <rPh sb="5" eb="7">
      <t>タテモノ</t>
    </rPh>
    <rPh sb="7" eb="8">
      <t>メイ</t>
    </rPh>
    <rPh sb="18" eb="20">
      <t>キホン</t>
    </rPh>
    <rPh sb="20" eb="22">
      <t>ジョウホウ</t>
    </rPh>
    <rPh sb="64" eb="66">
      <t>クウラン</t>
    </rPh>
    <rPh sb="67" eb="69">
      <t>バアイ</t>
    </rPh>
    <rPh sb="73" eb="75">
      <t>サンショウ</t>
    </rPh>
    <rPh sb="93" eb="95">
      <t>ヒョウジ</t>
    </rPh>
    <rPh sb="109" eb="111">
      <t>ヒョウジクウランシュウセイ</t>
    </rPh>
    <phoneticPr fontId="3"/>
  </si>
  <si>
    <r>
      <t>6p資金計画（自動車損害賠償責任保険料）</t>
    </r>
    <r>
      <rPr>
        <sz val="12"/>
        <rFont val="ＭＳ Ｐゴシック"/>
        <family val="3"/>
        <charset val="128"/>
      </rPr>
      <t xml:space="preserve">を修正しました。
令和２年４月以降、45,480円から37,680円に減額されたことに伴い修正しました。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レイワ</t>
    </rPh>
    <rPh sb="32" eb="33">
      <t>ネン</t>
    </rPh>
    <rPh sb="34" eb="35">
      <t>ガツ</t>
    </rPh>
    <rPh sb="55" eb="57">
      <t>ゲンガク</t>
    </rPh>
    <rPh sb="65" eb="67">
      <t>シュウセイ</t>
    </rPh>
    <phoneticPr fontId="3"/>
  </si>
  <si>
    <t>氏名、住所等複数箇所に記載が必要な事項は、基本情報ワークシートに入力することで、各ページの箇所では入力することなく参照するようになっております。</t>
    <rPh sb="0" eb="2">
      <t>シメイ</t>
    </rPh>
    <rPh sb="3" eb="5">
      <t>ジュウショ</t>
    </rPh>
    <rPh sb="5" eb="6">
      <t>トウ</t>
    </rPh>
    <rPh sb="6" eb="8">
      <t>フクスウ</t>
    </rPh>
    <rPh sb="8" eb="10">
      <t>カショ</t>
    </rPh>
    <rPh sb="11" eb="13">
      <t>キサイ</t>
    </rPh>
    <rPh sb="14" eb="16">
      <t>ヒツヨウ</t>
    </rPh>
    <rPh sb="17" eb="19">
      <t>ジコウ</t>
    </rPh>
    <rPh sb="21" eb="25">
      <t>キホンジョウホウ</t>
    </rPh>
    <rPh sb="32" eb="34">
      <t>ニュウリョク</t>
    </rPh>
    <rPh sb="40" eb="41">
      <t>カク</t>
    </rPh>
    <rPh sb="45" eb="47">
      <t>カショ</t>
    </rPh>
    <rPh sb="49" eb="51">
      <t>ニュウリョク</t>
    </rPh>
    <rPh sb="57" eb="59">
      <t>サンショウ</t>
    </rPh>
    <phoneticPr fontId="3"/>
  </si>
  <si>
    <t>氏　　名</t>
    <rPh sb="0" eb="1">
      <t>シ</t>
    </rPh>
    <rPh sb="3" eb="4">
      <t>ナ</t>
    </rPh>
    <phoneticPr fontId="3"/>
  </si>
  <si>
    <t>（２）相続人全員の同意書</t>
    <rPh sb="3" eb="5">
      <t>ソウゾク</t>
    </rPh>
    <rPh sb="5" eb="6">
      <t>ニン</t>
    </rPh>
    <rPh sb="6" eb="8">
      <t>ゼンイン</t>
    </rPh>
    <rPh sb="9" eb="12">
      <t>ドウイショ</t>
    </rPh>
    <phoneticPr fontId="3"/>
  </si>
  <si>
    <t>（３）譲渡譲受契約書の写</t>
    <phoneticPr fontId="3"/>
  </si>
  <si>
    <t>（４）譲渡及び譲受価格の明細書</t>
    <phoneticPr fontId="3"/>
  </si>
  <si>
    <t>（５）許可書（免許状）又は譲渡譲受認可書の写</t>
    <phoneticPr fontId="3"/>
  </si>
  <si>
    <t>（６）期限変更に係る通知書の写</t>
    <phoneticPr fontId="3"/>
  </si>
  <si>
    <t>（９）許可申請に準ずる書面</t>
    <phoneticPr fontId="3"/>
  </si>
  <si>
    <t>（10）個人タクシー試験合格証の写</t>
    <rPh sb="4" eb="10">
      <t>コ</t>
    </rPh>
    <rPh sb="10" eb="12">
      <t>シケン</t>
    </rPh>
    <rPh sb="12" eb="14">
      <t>ゴウカク</t>
    </rPh>
    <rPh sb="14" eb="15">
      <t>ショウ</t>
    </rPh>
    <rPh sb="16" eb="17">
      <t>ウツ</t>
    </rPh>
    <phoneticPr fontId="3"/>
  </si>
  <si>
    <r>
      <rPr>
        <sz val="12"/>
        <color indexed="12"/>
        <rFont val="ＭＳ Ｐゴシック"/>
        <family val="3"/>
        <charset val="128"/>
      </rPr>
      <t xml:space="preserve">押印・署名の見直し
</t>
    </r>
    <r>
      <rPr>
        <sz val="12"/>
        <color theme="1"/>
        <rFont val="ＭＳ Ｐゴシック"/>
        <family val="3"/>
        <charset val="128"/>
      </rPr>
      <t>デジタル時代を見据えたデジタルガバメントの実現のため、行政手続における許可申請手続等で求めている押印・署名の見直しが行われました。
これに伴い、以下の申請書等について、押印・署名を求めないこととなり、押印欄を削除しました。
・譲渡譲受認可申請書（様式9）</t>
    </r>
    <r>
      <rPr>
        <sz val="12"/>
        <rFont val="ＭＳ Ｐゴシック"/>
        <family val="3"/>
        <charset val="128"/>
      </rPr>
      <t xml:space="preserve">
・譲渡譲受認可申請書（死亡後譲渡）（様式55）
・経営許可申請書（１P）
・経営許可申請書（３P）
・経営許可申請書（５P）
・経営許可申請書（８P）
・譲渡譲受終了届（様式13）
・運輸開始届（様式15）
</t>
    </r>
    <rPh sb="0" eb="2">
      <t>オウイン</t>
    </rPh>
    <rPh sb="3" eb="5">
      <t>ショメイ</t>
    </rPh>
    <rPh sb="6" eb="8">
      <t>ミナオ</t>
    </rPh>
    <rPh sb="39" eb="41">
      <t>テツヅ</t>
    </rPh>
    <rPh sb="45" eb="47">
      <t>キョカ</t>
    </rPh>
    <rPh sb="47" eb="49">
      <t>シンセイ</t>
    </rPh>
    <rPh sb="49" eb="51">
      <t>テツヅ</t>
    </rPh>
    <rPh sb="51" eb="52">
      <t>トウ</t>
    </rPh>
    <rPh sb="53" eb="54">
      <t>モト</t>
    </rPh>
    <rPh sb="58" eb="60">
      <t>オウイン</t>
    </rPh>
    <rPh sb="61" eb="63">
      <t>ショメイ</t>
    </rPh>
    <rPh sb="64" eb="66">
      <t>ミナオ</t>
    </rPh>
    <rPh sb="68" eb="69">
      <t>オコナ</t>
    </rPh>
    <rPh sb="79" eb="80">
      <t>トモナ</t>
    </rPh>
    <rPh sb="82" eb="84">
      <t>イカ</t>
    </rPh>
    <rPh sb="85" eb="88">
      <t>シンセイショ</t>
    </rPh>
    <rPh sb="88" eb="89">
      <t>トウ</t>
    </rPh>
    <rPh sb="94" eb="96">
      <t>オウイン</t>
    </rPh>
    <rPh sb="97" eb="99">
      <t>ショメイ</t>
    </rPh>
    <rPh sb="100" eb="101">
      <t>モト</t>
    </rPh>
    <rPh sb="110" eb="112">
      <t>オウイン</t>
    </rPh>
    <rPh sb="112" eb="113">
      <t>ラン</t>
    </rPh>
    <rPh sb="114" eb="116">
      <t>サクジョ</t>
    </rPh>
    <rPh sb="123" eb="125">
      <t>ジョウト</t>
    </rPh>
    <rPh sb="125" eb="127">
      <t>ジョウジュ</t>
    </rPh>
    <rPh sb="127" eb="129">
      <t>ニンカ</t>
    </rPh>
    <rPh sb="129" eb="132">
      <t>シンセイショ</t>
    </rPh>
    <rPh sb="133" eb="135">
      <t>ヨウシキ</t>
    </rPh>
    <rPh sb="149" eb="152">
      <t>シボウゴ</t>
    </rPh>
    <rPh sb="152" eb="154">
      <t>ジョウト</t>
    </rPh>
    <rPh sb="156" eb="158">
      <t>ヨウシキ</t>
    </rPh>
    <rPh sb="163" eb="165">
      <t>ケイエイ</t>
    </rPh>
    <rPh sb="165" eb="167">
      <t>キョカ</t>
    </rPh>
    <rPh sb="167" eb="170">
      <t>シンセイショ</t>
    </rPh>
    <rPh sb="215" eb="219">
      <t>ジョウトジョウジュ</t>
    </rPh>
    <rPh sb="219" eb="221">
      <t>シュウリョウ</t>
    </rPh>
    <rPh sb="221" eb="222">
      <t>トドケ</t>
    </rPh>
    <rPh sb="230" eb="234">
      <t>ウンユカイシ</t>
    </rPh>
    <rPh sb="234" eb="235">
      <t>トドケ</t>
    </rPh>
    <phoneticPr fontId="3"/>
  </si>
  <si>
    <t>正しく計算されない場合には、保護を解除したうえで直接数値等を入力してください。
合計は計算されます。（校閲－シート保護の解除：パスワードは設定しておりません。）</t>
    <rPh sb="0" eb="1">
      <t>タダ</t>
    </rPh>
    <rPh sb="3" eb="5">
      <t>ケイサン</t>
    </rPh>
    <rPh sb="9" eb="11">
      <t>バアイ</t>
    </rPh>
    <rPh sb="14" eb="16">
      <t>ホゴ</t>
    </rPh>
    <rPh sb="17" eb="19">
      <t>カイジョ</t>
    </rPh>
    <rPh sb="24" eb="26">
      <t>チョクセツ</t>
    </rPh>
    <rPh sb="26" eb="28">
      <t>スウチ</t>
    </rPh>
    <rPh sb="28" eb="29">
      <t>トウ</t>
    </rPh>
    <rPh sb="30" eb="32">
      <t>ニュウリョク</t>
    </rPh>
    <rPh sb="40" eb="42">
      <t>ゴウケイ</t>
    </rPh>
    <rPh sb="43" eb="45">
      <t>ケイサン</t>
    </rPh>
    <rPh sb="51" eb="53">
      <t>コウエツ</t>
    </rPh>
    <rPh sb="57" eb="59">
      <t>ホゴ</t>
    </rPh>
    <rPh sb="60" eb="62">
      <t>カイジョ</t>
    </rPh>
    <rPh sb="69" eb="71">
      <t>セッテイ</t>
    </rPh>
    <phoneticPr fontId="3"/>
  </si>
  <si>
    <t xml:space="preserve">画面上にコメントが表示されておりますが、コメントは印刷されません。
</t>
    <rPh sb="0" eb="3">
      <t>ガメンジョウ</t>
    </rPh>
    <rPh sb="9" eb="11">
      <t>ヒョウジ</t>
    </rPh>
    <rPh sb="25" eb="27">
      <t>インサツ</t>
    </rPh>
    <phoneticPr fontId="3"/>
  </si>
  <si>
    <r>
      <t>6p資金計画（自動車損害賠償責任保険料）</t>
    </r>
    <r>
      <rPr>
        <sz val="12"/>
        <rFont val="ＭＳ Ｐゴシック"/>
        <family val="3"/>
        <charset val="128"/>
      </rPr>
      <t xml:space="preserve">を修正しました。
令和３年４月以降、37,680円から35,950円に減額されることに伴い修正しました。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レイワ</t>
    </rPh>
    <rPh sb="32" eb="33">
      <t>ネン</t>
    </rPh>
    <rPh sb="34" eb="35">
      <t>ガツ</t>
    </rPh>
    <rPh sb="55" eb="57">
      <t>ゲンガク</t>
    </rPh>
    <rPh sb="65" eb="67">
      <t>シュウセイ</t>
    </rPh>
    <phoneticPr fontId="3"/>
  </si>
  <si>
    <t>・加入（予定）団体名</t>
    <rPh sb="1" eb="3">
      <t>カニュウ</t>
    </rPh>
    <rPh sb="4" eb="6">
      <t>ヨテイ</t>
    </rPh>
    <rPh sb="7" eb="9">
      <t>ダンタイ</t>
    </rPh>
    <rPh sb="9" eb="10">
      <t>メイ</t>
    </rPh>
    <phoneticPr fontId="3"/>
  </si>
  <si>
    <t>加入(予定)団体名</t>
    <rPh sb="0" eb="2">
      <t>カニュウ</t>
    </rPh>
    <rPh sb="3" eb="5">
      <t>ヨテイ</t>
    </rPh>
    <rPh sb="6" eb="8">
      <t>ダンタイ</t>
    </rPh>
    <rPh sb="8" eb="9">
      <t>メイ</t>
    </rPh>
    <phoneticPr fontId="3"/>
  </si>
  <si>
    <t>加入(予定)団体名</t>
    <phoneticPr fontId="3"/>
  </si>
  <si>
    <r>
      <t>経営許可申請書、譲渡譲受認可申請書、死亡後譲渡申請書の各1p</t>
    </r>
    <r>
      <rPr>
        <sz val="12"/>
        <rFont val="ＭＳ Ｐゴシック"/>
        <family val="3"/>
        <charset val="128"/>
      </rPr>
      <t xml:space="preserve">を修正しました。
「団体名」欄を「加入（予定）団体名」欄に修正しました。
</t>
    </r>
    <rPh sb="0" eb="4">
      <t>ケイエイキョカ</t>
    </rPh>
    <rPh sb="4" eb="7">
      <t>シンセイショ</t>
    </rPh>
    <rPh sb="8" eb="16">
      <t>ジョウトジョウジュニンカシンセイ</t>
    </rPh>
    <rPh sb="16" eb="17">
      <t>ショ</t>
    </rPh>
    <rPh sb="18" eb="23">
      <t>シボウゴジョウト</t>
    </rPh>
    <rPh sb="23" eb="26">
      <t>シンセイショ</t>
    </rPh>
    <rPh sb="27" eb="28">
      <t>カク</t>
    </rPh>
    <rPh sb="31" eb="33">
      <t>シュウセイ</t>
    </rPh>
    <rPh sb="40" eb="43">
      <t>ダンタイメイ</t>
    </rPh>
    <rPh sb="44" eb="45">
      <t>ラン</t>
    </rPh>
    <rPh sb="47" eb="49">
      <t>カニュウ</t>
    </rPh>
    <rPh sb="50" eb="52">
      <t>ヨテイ</t>
    </rPh>
    <rPh sb="53" eb="56">
      <t>ダンタイメイ</t>
    </rPh>
    <rPh sb="57" eb="58">
      <t>ラン</t>
    </rPh>
    <rPh sb="59" eb="61">
      <t>シュウセイ</t>
    </rPh>
    <phoneticPr fontId="3"/>
  </si>
  <si>
    <r>
      <t>関東運輸局長名</t>
    </r>
    <r>
      <rPr>
        <sz val="12"/>
        <rFont val="ＭＳ Ｐゴシック"/>
        <family val="3"/>
        <charset val="128"/>
      </rPr>
      <t xml:space="preserve">を修正しました。
令和4年7月16日より新田 慎二（にった　しんじ）局長に交代されました。
</t>
    </r>
    <rPh sb="0" eb="2">
      <t>カントウ</t>
    </rPh>
    <rPh sb="2" eb="4">
      <t>ウンユ</t>
    </rPh>
    <rPh sb="4" eb="5">
      <t>キョク</t>
    </rPh>
    <rPh sb="5" eb="6">
      <t>チョウ</t>
    </rPh>
    <rPh sb="6" eb="7">
      <t>メイ</t>
    </rPh>
    <rPh sb="8" eb="10">
      <t>シュウセイ</t>
    </rPh>
    <rPh sb="16" eb="18">
      <t>レイワ</t>
    </rPh>
    <rPh sb="19" eb="20">
      <t>ネン</t>
    </rPh>
    <rPh sb="24" eb="25">
      <t>ニチ</t>
    </rPh>
    <rPh sb="41" eb="42">
      <t>キョク</t>
    </rPh>
    <rPh sb="42" eb="43">
      <t>チョウ</t>
    </rPh>
    <rPh sb="44" eb="46">
      <t>コウタイ</t>
    </rPh>
    <phoneticPr fontId="3"/>
  </si>
  <si>
    <r>
      <t>関東運輸局長名</t>
    </r>
    <r>
      <rPr>
        <sz val="12"/>
        <rFont val="ＭＳ Ｐゴシック"/>
        <family val="3"/>
        <charset val="128"/>
      </rPr>
      <t xml:space="preserve">を修正しました。
令和3年9月1日より小瀬達之（こせ　たつゆき）局長に交代されます。
</t>
    </r>
    <rPh sb="0" eb="2">
      <t>カントウ</t>
    </rPh>
    <rPh sb="2" eb="4">
      <t>ウンユ</t>
    </rPh>
    <rPh sb="4" eb="5">
      <t>キョク</t>
    </rPh>
    <rPh sb="5" eb="6">
      <t>チョウ</t>
    </rPh>
    <rPh sb="6" eb="7">
      <t>メイ</t>
    </rPh>
    <rPh sb="8" eb="10">
      <t>シュウセイ</t>
    </rPh>
    <rPh sb="16" eb="18">
      <t>レイワ</t>
    </rPh>
    <rPh sb="19" eb="20">
      <t>ネン</t>
    </rPh>
    <rPh sb="23" eb="24">
      <t>ニチ</t>
    </rPh>
    <rPh sb="39" eb="40">
      <t>キョク</t>
    </rPh>
    <rPh sb="40" eb="41">
      <t>チョウ</t>
    </rPh>
    <rPh sb="42" eb="44">
      <t>コウタイ</t>
    </rPh>
    <phoneticPr fontId="3"/>
  </si>
  <si>
    <t>事業用自動車検査証記録事項</t>
    <rPh sb="0" eb="3">
      <t>ジギョウヨウ</t>
    </rPh>
    <rPh sb="3" eb="6">
      <t>ジドウシャ</t>
    </rPh>
    <rPh sb="6" eb="8">
      <t>ケンサ</t>
    </rPh>
    <rPh sb="8" eb="9">
      <t>ショウ</t>
    </rPh>
    <rPh sb="9" eb="11">
      <t>キロク</t>
    </rPh>
    <rPh sb="11" eb="13">
      <t>ジコウ</t>
    </rPh>
    <phoneticPr fontId="3"/>
  </si>
  <si>
    <t>（５）自動車検査証記録事項又は道路運送車両法の一部を改正する法律（令和元年</t>
    <phoneticPr fontId="3"/>
  </si>
  <si>
    <t xml:space="preserve">      法律第１４号）による改正前の道路運送車両法により自動車検査証の交付を</t>
    <phoneticPr fontId="3"/>
  </si>
  <si>
    <t xml:space="preserve">      受けている自動車にあっては、当該自動車検査証の写</t>
    <phoneticPr fontId="3"/>
  </si>
  <si>
    <t>（７）自動車検査証記録事項若しくは道路運送車両法の一部を改正する法律（令和</t>
    <phoneticPr fontId="3"/>
  </si>
  <si>
    <t xml:space="preserve">      元年法律第１４号）による改正前の道路運送車両法により自動車検査証の交</t>
    <phoneticPr fontId="3"/>
  </si>
  <si>
    <t xml:space="preserve">      付を受けている自動車にあっては、当該自動車検査証の写又は登録識別情報</t>
    <phoneticPr fontId="3"/>
  </si>
  <si>
    <t xml:space="preserve">      等通知書（一時抹消登録証明書含む）の写</t>
    <phoneticPr fontId="3"/>
  </si>
  <si>
    <r>
      <t>譲渡譲受認可申請書3p</t>
    </r>
    <r>
      <rPr>
        <sz val="12"/>
        <rFont val="ＭＳ ゴシック"/>
        <family val="3"/>
        <charset val="128"/>
      </rPr>
      <t xml:space="preserve">の添付書類を訂正しました。
</t>
    </r>
    <r>
      <rPr>
        <sz val="12"/>
        <color rgb="FF0000FF"/>
        <rFont val="ＭＳ ゴシック"/>
        <family val="3"/>
        <charset val="128"/>
      </rPr>
      <t>死亡後譲渡譲受申請書3p</t>
    </r>
    <r>
      <rPr>
        <sz val="12"/>
        <rFont val="ＭＳ ゴシック"/>
        <family val="3"/>
        <charset val="128"/>
      </rPr>
      <t xml:space="preserve">の添付書類を訂正しました。
</t>
    </r>
    <r>
      <rPr>
        <sz val="12"/>
        <color rgb="FF0000FF"/>
        <rFont val="ＭＳ ゴシック"/>
        <family val="3"/>
        <charset val="128"/>
      </rPr>
      <t>譲渡譲受終了届</t>
    </r>
    <r>
      <rPr>
        <sz val="12"/>
        <rFont val="ＭＳ ゴシック"/>
        <family val="3"/>
        <charset val="128"/>
      </rPr>
      <t xml:space="preserve">の添付書類を訂正しました。
</t>
    </r>
    <r>
      <rPr>
        <sz val="12"/>
        <color rgb="FF0000FF"/>
        <rFont val="ＭＳ ゴシック"/>
        <family val="3"/>
        <charset val="128"/>
      </rPr>
      <t>運輸開始届</t>
    </r>
    <r>
      <rPr>
        <sz val="12"/>
        <rFont val="ＭＳ ゴシック"/>
        <family val="3"/>
        <charset val="128"/>
      </rPr>
      <t xml:space="preserve">の添付書類を訂正しました。
　電子車検証として発行された以降は、
　自動車検査証の写し　→　自動車検査証記録事項
</t>
    </r>
    <rPh sb="0" eb="2">
      <t>ジョウト</t>
    </rPh>
    <rPh sb="2" eb="4">
      <t>ジョウジュ</t>
    </rPh>
    <rPh sb="4" eb="9">
      <t>ニンカシンセイショ</t>
    </rPh>
    <rPh sb="12" eb="14">
      <t>テンプ</t>
    </rPh>
    <rPh sb="14" eb="16">
      <t>ショルイ</t>
    </rPh>
    <rPh sb="17" eb="19">
      <t>テイセイ</t>
    </rPh>
    <rPh sb="36" eb="39">
      <t>シボウゴ</t>
    </rPh>
    <rPh sb="41" eb="43">
      <t>ジョウジュ</t>
    </rPh>
    <rPh sb="55" eb="57">
      <t>シュウリョウ</t>
    </rPh>
    <rPh sb="57" eb="58">
      <t>トドケ</t>
    </rPh>
    <rPh sb="72" eb="76">
      <t>ウンユカイシ</t>
    </rPh>
    <rPh sb="76" eb="77">
      <t>トドケ</t>
    </rPh>
    <phoneticPr fontId="3"/>
  </si>
  <si>
    <r>
      <t>6p資金計画（自動車損害賠償責任保険料）</t>
    </r>
    <r>
      <rPr>
        <sz val="12"/>
        <rFont val="ＭＳ Ｐゴシック"/>
        <family val="3"/>
        <charset val="128"/>
      </rPr>
      <t xml:space="preserve">を修正しました。
令和５年４月以降、35,950円から32,960円に減額されることに伴い修正しました。
</t>
    </r>
    <rPh sb="2" eb="4">
      <t>シキン</t>
    </rPh>
    <rPh sb="4" eb="6">
      <t>ケイカク</t>
    </rPh>
    <rPh sb="7" eb="10">
      <t>ジドウシャ</t>
    </rPh>
    <rPh sb="10" eb="12">
      <t>ソンガイ</t>
    </rPh>
    <rPh sb="12" eb="14">
      <t>バイショウ</t>
    </rPh>
    <rPh sb="14" eb="16">
      <t>セキニン</t>
    </rPh>
    <rPh sb="16" eb="18">
      <t>ホケン</t>
    </rPh>
    <rPh sb="18" eb="19">
      <t>リョウ</t>
    </rPh>
    <rPh sb="21" eb="23">
      <t>シュウセイ</t>
    </rPh>
    <rPh sb="29" eb="31">
      <t>レイワ</t>
    </rPh>
    <rPh sb="32" eb="33">
      <t>ネン</t>
    </rPh>
    <rPh sb="34" eb="35">
      <t>ガツ</t>
    </rPh>
    <rPh sb="55" eb="57">
      <t>ゲンガク</t>
    </rPh>
    <rPh sb="65" eb="67">
      <t>シュウセイ</t>
    </rPh>
    <phoneticPr fontId="3"/>
  </si>
  <si>
    <t>50</t>
    <phoneticPr fontId="3"/>
  </si>
  <si>
    <t>㈱□□交通 巣鴨(営)</t>
    <rPh sb="6" eb="8">
      <t>スガモ</t>
    </rPh>
    <phoneticPr fontId="3"/>
  </si>
  <si>
    <t>㈱□□交通 巣鴨(営)</t>
    <phoneticPr fontId="3"/>
  </si>
  <si>
    <t>譲受慶子</t>
    <rPh sb="0" eb="2">
      <t>ジョウジュ</t>
    </rPh>
    <rPh sb="2" eb="4">
      <t>ケイコ</t>
    </rPh>
    <phoneticPr fontId="3"/>
  </si>
  <si>
    <t>譲受次郎</t>
    <rPh sb="0" eb="2">
      <t>ジョウジュ</t>
    </rPh>
    <rPh sb="2" eb="4">
      <t>ジロウ</t>
    </rPh>
    <phoneticPr fontId="3"/>
  </si>
  <si>
    <t>譲受一郎</t>
    <rPh sb="0" eb="2">
      <t>ジョウジュ</t>
    </rPh>
    <rPh sb="2" eb="4">
      <t>キョウイチロウ</t>
    </rPh>
    <phoneticPr fontId="3"/>
  </si>
  <si>
    <t>譲受者住所1-2-12</t>
    <rPh sb="0" eb="2">
      <t>ジョウジュ</t>
    </rPh>
    <rPh sb="2" eb="3">
      <t>シャ</t>
    </rPh>
    <rPh sb="3" eb="5">
      <t>ジュウショ</t>
    </rPh>
    <phoneticPr fontId="3"/>
  </si>
  <si>
    <t>譲受者ｱﾊﾟｰﾄ102</t>
    <rPh sb="0" eb="2">
      <t>ジョウジュ</t>
    </rPh>
    <rPh sb="2" eb="3">
      <t>シャ</t>
    </rPh>
    <phoneticPr fontId="3"/>
  </si>
  <si>
    <t>譲受者車庫1-2-3</t>
    <rPh sb="0" eb="2">
      <t>ジョウジュ</t>
    </rPh>
    <rPh sb="2" eb="3">
      <t>シャ</t>
    </rPh>
    <rPh sb="3" eb="5">
      <t>シャコ</t>
    </rPh>
    <phoneticPr fontId="3"/>
  </si>
  <si>
    <r>
      <t>関東運輸局長名</t>
    </r>
    <r>
      <rPr>
        <sz val="12"/>
        <rFont val="ＭＳ Ｐゴシック"/>
        <family val="3"/>
        <charset val="128"/>
      </rPr>
      <t xml:space="preserve">を修正しました。
令和5年7月4日より勝山 潔（かつやま　きよし）局長に交代されました。
</t>
    </r>
    <rPh sb="0" eb="2">
      <t>カントウ</t>
    </rPh>
    <rPh sb="2" eb="4">
      <t>ウンユ</t>
    </rPh>
    <rPh sb="4" eb="5">
      <t>キョク</t>
    </rPh>
    <rPh sb="5" eb="6">
      <t>チョウ</t>
    </rPh>
    <rPh sb="6" eb="7">
      <t>メイ</t>
    </rPh>
    <rPh sb="8" eb="10">
      <t>シュウセイ</t>
    </rPh>
    <rPh sb="16" eb="18">
      <t>レイワ</t>
    </rPh>
    <rPh sb="19" eb="20">
      <t>ネン</t>
    </rPh>
    <rPh sb="23" eb="24">
      <t>ニチ</t>
    </rPh>
    <rPh sb="26" eb="28">
      <t>カツヤマ</t>
    </rPh>
    <rPh sb="29" eb="30">
      <t>キヨシ</t>
    </rPh>
    <rPh sb="40" eb="41">
      <t>キョク</t>
    </rPh>
    <rPh sb="41" eb="42">
      <t>チョウ</t>
    </rPh>
    <rPh sb="43" eb="45">
      <t>コウタイ</t>
    </rPh>
    <phoneticPr fontId="3"/>
  </si>
  <si>
    <t>譲受</t>
    <rPh sb="0" eb="2">
      <t>ジョウジュ</t>
    </rPh>
    <phoneticPr fontId="3"/>
  </si>
  <si>
    <r>
      <t>一般乗用旅客自動車運送事業（１人１車制個人タクシー事業に限る。）
　　↓
個人タクシー事業</t>
    </r>
    <r>
      <rPr>
        <sz val="12"/>
        <color theme="1"/>
        <rFont val="ＭＳ Ｐゴシック"/>
        <family val="3"/>
        <charset val="128"/>
      </rPr>
      <t xml:space="preserve">　に変更しました。
</t>
    </r>
    <rPh sb="0" eb="2">
      <t>イッパン</t>
    </rPh>
    <rPh sb="37" eb="43">
      <t>コ</t>
    </rPh>
    <rPh sb="43" eb="45">
      <t>ジギョウ</t>
    </rPh>
    <rPh sb="47" eb="49">
      <t>ヘンコウ</t>
    </rPh>
    <phoneticPr fontId="3"/>
  </si>
  <si>
    <t>個人タクシー事業</t>
    <rPh sb="0" eb="2">
      <t>コジン</t>
    </rPh>
    <rPh sb="6" eb="8">
      <t>ジギョウ</t>
    </rPh>
    <phoneticPr fontId="3"/>
  </si>
  <si>
    <t>個人タクシー事業の営業に関する宣誓書</t>
    <rPh sb="0" eb="2">
      <t>コジン</t>
    </rPh>
    <rPh sb="6" eb="8">
      <t>ジギョウ</t>
    </rPh>
    <rPh sb="9" eb="11">
      <t>エイギョウ</t>
    </rPh>
    <rPh sb="12" eb="13">
      <t>カン</t>
    </rPh>
    <rPh sb="15" eb="18">
      <t>センセイショ</t>
    </rPh>
    <phoneticPr fontId="3"/>
  </si>
  <si>
    <t>個人タクシー事業の譲渡譲受認可申請書</t>
    <phoneticPr fontId="3"/>
  </si>
  <si>
    <t>　今般、個人タクシー事業の譲渡及び譲受の認可を受けたく、道路運送法第３６条及び同法施行規則第２２条の規定に基づき、下記のとおり申請いたします。</t>
    <phoneticPr fontId="3"/>
  </si>
  <si>
    <t>個人タクシー事業</t>
    <phoneticPr fontId="3"/>
  </si>
  <si>
    <t>　このたび、　日本一郎　の死亡に伴い、相続人　日本花子　が次の自動車及び個人タクシー事業を相続し、事業の譲渡譲受認可申請を行うことで協議が成立しました。</t>
    <rPh sb="7" eb="9">
      <t>ニホン</t>
    </rPh>
    <rPh sb="9" eb="11">
      <t>イチロウ</t>
    </rPh>
    <rPh sb="23" eb="25">
      <t>ニホン</t>
    </rPh>
    <rPh sb="25" eb="27">
      <t>ハナコ</t>
    </rPh>
    <rPh sb="29" eb="30">
      <t>ツギ</t>
    </rPh>
    <rPh sb="31" eb="34">
      <t>ジドウシャ</t>
    </rPh>
    <rPh sb="34" eb="35">
      <t>オヨ</t>
    </rPh>
    <rPh sb="66" eb="68">
      <t>キョウギ</t>
    </rPh>
    <rPh sb="69" eb="71">
      <t>セイリツ</t>
    </rPh>
    <phoneticPr fontId="3"/>
  </si>
  <si>
    <t>個人タクシー事業の譲渡譲受契約書</t>
    <rPh sb="0" eb="6">
      <t>コ</t>
    </rPh>
    <rPh sb="6" eb="8">
      <t>ジギョウ</t>
    </rPh>
    <phoneticPr fontId="3"/>
  </si>
  <si>
    <t>　上記、当事者間において個人タクシー事業の譲渡及び譲受に関し、譲渡人を甲、譲受人を乙として、下記のとおり契約する。</t>
    <rPh sb="1" eb="3">
      <t>ジョウキ</t>
    </rPh>
    <rPh sb="4" eb="7">
      <t>トウジシャ</t>
    </rPh>
    <rPh sb="7" eb="8">
      <t>カン</t>
    </rPh>
    <rPh sb="12" eb="18">
      <t>コ</t>
    </rPh>
    <rPh sb="18" eb="20">
      <t>ジギョウ</t>
    </rPh>
    <rPh sb="21" eb="23">
      <t>ジョウト</t>
    </rPh>
    <rPh sb="23" eb="24">
      <t>オヨ</t>
    </rPh>
    <rPh sb="25" eb="27">
      <t>ユズリウケ</t>
    </rPh>
    <rPh sb="28" eb="29">
      <t>カン</t>
    </rPh>
    <rPh sb="31" eb="34">
      <t>ジョウトニン</t>
    </rPh>
    <rPh sb="35" eb="36">
      <t>コウ</t>
    </rPh>
    <rPh sb="37" eb="39">
      <t>ユズリウケ</t>
    </rPh>
    <rPh sb="39" eb="40">
      <t>ジン</t>
    </rPh>
    <rPh sb="41" eb="42">
      <t>オツ</t>
    </rPh>
    <rPh sb="46" eb="48">
      <t>カキ</t>
    </rPh>
    <rPh sb="52" eb="54">
      <t>ケイヤク</t>
    </rPh>
    <phoneticPr fontId="3"/>
  </si>
  <si>
    <t>個人タクシー事業の譲渡譲受終了届出書</t>
    <rPh sb="0" eb="6">
      <t>コ</t>
    </rPh>
    <rPh sb="6" eb="8">
      <t>ジギョウ</t>
    </rPh>
    <phoneticPr fontId="3"/>
  </si>
  <si>
    <t>個人タクシー事業の譲渡譲受は、下記のとおり終了しましたので、道路運送法施行規則</t>
    <rPh sb="0" eb="6">
      <t>コ</t>
    </rPh>
    <rPh sb="6" eb="8">
      <t>ジギョウ</t>
    </rPh>
    <rPh sb="9" eb="13">
      <t>ジョ</t>
    </rPh>
    <phoneticPr fontId="3"/>
  </si>
  <si>
    <t>第６６条第１項の規定により、お届けいたします。</t>
    <rPh sb="0" eb="1">
      <t>ダイ</t>
    </rPh>
    <rPh sb="3" eb="4">
      <t>ジョウ</t>
    </rPh>
    <rPh sb="4" eb="5">
      <t>ダイ</t>
    </rPh>
    <rPh sb="6" eb="7">
      <t>コウ</t>
    </rPh>
    <rPh sb="8" eb="10">
      <t>キテイ</t>
    </rPh>
    <phoneticPr fontId="3"/>
  </si>
  <si>
    <t>個人タクシー事業の運輸開始等に係る届出書</t>
    <rPh sb="0" eb="6">
      <t>コ</t>
    </rPh>
    <rPh sb="6" eb="8">
      <t>ジギョウ</t>
    </rPh>
    <phoneticPr fontId="3"/>
  </si>
  <si>
    <t>個人タクシー事業を下記のとおり運輸開始いたしましたので、道路運送法施行規則第</t>
    <rPh sb="0" eb="6">
      <t>コ</t>
    </rPh>
    <rPh sb="6" eb="8">
      <t>ジギョウ</t>
    </rPh>
    <rPh sb="9" eb="11">
      <t>カキ</t>
    </rPh>
    <phoneticPr fontId="3"/>
  </si>
  <si>
    <t>６６条第１項の規定により、お届けいたします。</t>
    <rPh sb="2" eb="3">
      <t>ジョウ</t>
    </rPh>
    <rPh sb="3" eb="4">
      <t>ダイ</t>
    </rPh>
    <rPh sb="5" eb="6">
      <t>コウ</t>
    </rPh>
    <rPh sb="7" eb="9">
      <t>キテイ</t>
    </rPh>
    <rPh sb="14" eb="15">
      <t>トド</t>
    </rPh>
    <phoneticPr fontId="3"/>
  </si>
  <si>
    <t>関東運輸局長　殿</t>
    <rPh sb="0" eb="2">
      <t>カントウ</t>
    </rPh>
    <rPh sb="2" eb="4">
      <t>ウンユ</t>
    </rPh>
    <rPh sb="4" eb="5">
      <t>キョク</t>
    </rPh>
    <rPh sb="5" eb="6">
      <t>チョウ</t>
    </rPh>
    <rPh sb="7" eb="8">
      <t>ドノ</t>
    </rPh>
    <phoneticPr fontId="3"/>
  </si>
  <si>
    <t>関東運輸局長　殿</t>
    <rPh sb="0" eb="2">
      <t>カントウ</t>
    </rPh>
    <rPh sb="2" eb="4">
      <t>ウンユ</t>
    </rPh>
    <rPh sb="4" eb="6">
      <t>キョクチョウ</t>
    </rPh>
    <rPh sb="7" eb="8">
      <t>ドノ</t>
    </rPh>
    <phoneticPr fontId="3"/>
  </si>
  <si>
    <r>
      <t xml:space="preserve">地理試験の廃止に伴い下記の様式が改正されました。
・経営許可申請書1p
・経営許可申請書8p
</t>
    </r>
    <r>
      <rPr>
        <sz val="12"/>
        <color rgb="FF0000FF"/>
        <rFont val="ＭＳ ゴシック"/>
        <family val="3"/>
        <charset val="128"/>
      </rPr>
      <t>・譲渡譲受認可申請書1p</t>
    </r>
    <r>
      <rPr>
        <sz val="12"/>
        <rFont val="ＭＳ ゴシック"/>
        <family val="3"/>
        <charset val="128"/>
      </rPr>
      <t xml:space="preserve">
</t>
    </r>
    <r>
      <rPr>
        <sz val="12"/>
        <color rgb="FF0000FF"/>
        <rFont val="ＭＳ ゴシック"/>
        <family val="3"/>
        <charset val="128"/>
      </rPr>
      <t>・死亡後譲渡譲受申請書1p
・相続認可申請書1p</t>
    </r>
    <r>
      <rPr>
        <sz val="12"/>
        <rFont val="ＭＳ ゴシック"/>
        <family val="3"/>
        <charset val="128"/>
      </rPr>
      <t xml:space="preserve">
</t>
    </r>
    <rPh sb="27" eb="34">
      <t>ケイエイキョカシンセイショ</t>
    </rPh>
    <rPh sb="38" eb="45">
      <t>ケイエイキョカシンセイショ</t>
    </rPh>
    <rPh sb="49" eb="55">
      <t>ジョウトジョウジュニンカ</t>
    </rPh>
    <rPh sb="55" eb="58">
      <t>シンセイショ</t>
    </rPh>
    <rPh sb="76" eb="78">
      <t>ソウゾク</t>
    </rPh>
    <rPh sb="78" eb="80">
      <t>ニンカ</t>
    </rPh>
    <rPh sb="80" eb="83">
      <t>シンセイショ</t>
    </rPh>
    <phoneticPr fontId="3"/>
  </si>
  <si>
    <t>　上記事業用自動車には、平成１３年１２月１７日付け関東運輸局長公示「個人タクシー事業の許可及び譲渡譲受認可申請事案の審査基準について」Ⅰ．７．（２）①～③に掲げる機能を有する機器を備えおきます。</t>
    <phoneticPr fontId="3"/>
  </si>
  <si>
    <t>藤田 礼子</t>
    <rPh sb="0" eb="2">
      <t>フジタ</t>
    </rPh>
    <rPh sb="3" eb="5">
      <t>レイコ</t>
    </rPh>
    <phoneticPr fontId="3"/>
  </si>
  <si>
    <r>
      <t>関東運輸局長名</t>
    </r>
    <r>
      <rPr>
        <sz val="12"/>
        <rFont val="ＭＳ Ｐゴシック"/>
        <family val="3"/>
        <charset val="128"/>
      </rPr>
      <t xml:space="preserve">を修正しました。
令和6年7月1日より藤田 礼子（ふじた　れいこ）局長に交代されました。
</t>
    </r>
    <rPh sb="0" eb="2">
      <t>カントウ</t>
    </rPh>
    <rPh sb="2" eb="4">
      <t>ウンユ</t>
    </rPh>
    <rPh sb="4" eb="5">
      <t>キョク</t>
    </rPh>
    <rPh sb="5" eb="6">
      <t>チョウ</t>
    </rPh>
    <rPh sb="6" eb="7">
      <t>メイ</t>
    </rPh>
    <rPh sb="8" eb="10">
      <t>シュウセイ</t>
    </rPh>
    <rPh sb="16" eb="18">
      <t>レイワ</t>
    </rPh>
    <rPh sb="19" eb="20">
      <t>ネン</t>
    </rPh>
    <rPh sb="23" eb="24">
      <t>ニチ</t>
    </rPh>
    <rPh sb="26" eb="28">
      <t>フジタ</t>
    </rPh>
    <rPh sb="29" eb="31">
      <t>レイコ</t>
    </rPh>
    <rPh sb="40" eb="41">
      <t>キョク</t>
    </rPh>
    <rPh sb="41" eb="42">
      <t>チョウ</t>
    </rPh>
    <rPh sb="43" eb="45">
      <t>コウタイ</t>
    </rPh>
    <phoneticPr fontId="3"/>
  </si>
  <si>
    <r>
      <t>経営許可申請書1p、8p、譲渡譲受認可申請書3p、死亡後譲渡申請書8p</t>
    </r>
    <r>
      <rPr>
        <sz val="12"/>
        <rFont val="ＭＳ Ｐゴシック"/>
        <family val="3"/>
        <charset val="128"/>
      </rPr>
      <t xml:space="preserve">を修正しました。
（令和8年2月17日付細部取扱通達の一部改正による。）
</t>
    </r>
    <rPh sb="0" eb="4">
      <t>ケイエイキョカ</t>
    </rPh>
    <rPh sb="4" eb="7">
      <t>シンセイショ</t>
    </rPh>
    <rPh sb="13" eb="21">
      <t>ジョウトジョウジュニンカシンセイ</t>
    </rPh>
    <rPh sb="21" eb="22">
      <t>ショ</t>
    </rPh>
    <rPh sb="25" eb="30">
      <t>シボウゴジョウト</t>
    </rPh>
    <rPh sb="30" eb="33">
      <t>シンセイショ</t>
    </rPh>
    <rPh sb="36" eb="38">
      <t>シュウセイ</t>
    </rPh>
    <rPh sb="45" eb="47">
      <t>レイワ</t>
    </rPh>
    <rPh sb="48" eb="49">
      <t>ネン</t>
    </rPh>
    <rPh sb="50" eb="51">
      <t>ガツ</t>
    </rPh>
    <rPh sb="53" eb="54">
      <t>ニチ</t>
    </rPh>
    <rPh sb="54" eb="55">
      <t>ツ</t>
    </rPh>
    <rPh sb="55" eb="59">
      <t>サイブトリアツカ</t>
    </rPh>
    <rPh sb="59" eb="61">
      <t>ツウタツ</t>
    </rPh>
    <rPh sb="62" eb="66">
      <t>イチブカイセイ</t>
    </rPh>
    <phoneticPr fontId="3"/>
  </si>
  <si>
    <t>（７）運転免許の種類、運転免許証又は免許情報記録の番号および有効期限を証す</t>
    <phoneticPr fontId="3"/>
  </si>
  <si>
    <t xml:space="preserve">      るに足りる資料の写</t>
    <phoneticPr fontId="3"/>
  </si>
  <si>
    <t>（８）運転免許の種類、運転免許証又は免許情報記録の番号および有効期限を証す</t>
    <phoneticPr fontId="3"/>
  </si>
  <si>
    <t>イ．公 道</t>
    <rPh sb="2" eb="3">
      <t>オオヤケ</t>
    </rPh>
    <rPh sb="4" eb="5">
      <t>ミチ</t>
    </rPh>
    <phoneticPr fontId="3"/>
  </si>
  <si>
    <t>ロ．私 道</t>
    <rPh sb="2" eb="3">
      <t>ワタシ</t>
    </rPh>
    <rPh sb="4" eb="5">
      <t>ミチ</t>
    </rPh>
    <phoneticPr fontId="3"/>
  </si>
  <si>
    <t>建築基準法、農地法、道路法 等</t>
    <rPh sb="0" eb="2">
      <t>ケンチク</t>
    </rPh>
    <rPh sb="2" eb="5">
      <t>キジュンホウ</t>
    </rPh>
    <rPh sb="6" eb="9">
      <t>ノウチホウ</t>
    </rPh>
    <rPh sb="10" eb="12">
      <t>ドウロ</t>
    </rPh>
    <rPh sb="12" eb="13">
      <t>ホウ</t>
    </rPh>
    <rPh sb="14" eb="15">
      <t>トウ</t>
    </rPh>
    <phoneticPr fontId="3"/>
  </si>
  <si>
    <t xml:space="preserve"> 通行にかかる承諾書が</t>
    <rPh sb="1" eb="3">
      <t>ツウコウ</t>
    </rPh>
    <rPh sb="7" eb="9">
      <t>ショウダク</t>
    </rPh>
    <rPh sb="9" eb="10">
      <t>ショ</t>
    </rPh>
    <phoneticPr fontId="3"/>
  </si>
  <si>
    <t>　　年　月　日</t>
    <rPh sb="2" eb="3">
      <t>ネン</t>
    </rPh>
    <rPh sb="4" eb="5">
      <t>ガツ</t>
    </rPh>
    <rPh sb="6" eb="7">
      <t>ヒ</t>
    </rPh>
    <phoneticPr fontId="3"/>
  </si>
  <si>
    <t>（※通行にかかる承諾書がない場合）</t>
    <phoneticPr fontId="3"/>
  </si>
  <si>
    <r>
      <t>・</t>
    </r>
    <r>
      <rPr>
        <u/>
        <sz val="11"/>
        <rFont val="ＭＳ 明朝"/>
        <family val="1"/>
        <charset val="128"/>
      </rPr>
      <t>　　　　　　　　　　　　　　　</t>
    </r>
    <r>
      <rPr>
        <sz val="11"/>
        <rFont val="ＭＳ 明朝"/>
        <family val="1"/>
        <charset val="128"/>
      </rPr>
      <t>のことから、承諾書を取得できていません。</t>
    </r>
    <phoneticPr fontId="3"/>
  </si>
  <si>
    <t>・許可(又は認可)を受けた後、万が一、所有者から通行に関する異議申し立てがあった</t>
    <phoneticPr fontId="3"/>
  </si>
  <si>
    <t>　場合には、新たな車庫を確保することを宣誓します。</t>
    <phoneticPr fontId="3"/>
  </si>
  <si>
    <t>自己所有</t>
    <rPh sb="0" eb="4">
      <t>ジコショユウ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</si>
</sst>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411]ggge&quot;年&quot;m&quot;月&quot;d&quot;日&quot;;@"/>
    <numFmt numFmtId="177" formatCode="0_ "/>
    <numFmt numFmtId="178" formatCode="#,##0_ "/>
    <numFmt numFmtId="179" formatCode="#,##0_ ;[Red]\-#,##0\ "/>
    <numFmt numFmtId="180" formatCode="#,##0.00_ "/>
    <numFmt numFmtId="181" formatCode="0.00_ "/>
    <numFmt numFmtId="182" formatCode="[&lt;=999]000;[&lt;=9999]000\-00;000\-0000"/>
    <numFmt numFmtId="183" formatCode="yyyy"/>
    <numFmt numFmtId="184" formatCode="[$-411]ge\.m\.d;@"/>
    <numFmt numFmtId="185" formatCode="0_);[Red]\(0\)"/>
    <numFmt numFmtId="186" formatCode="yy"/>
    <numFmt numFmtId="187" formatCode="General;;;"/>
    <numFmt numFmtId="188" formatCode="#,##0;;;"/>
    <numFmt numFmtId="189" formatCode="[$-411]ge&quot;年&quot;m&quot;月&quot;d&quot;日&quot;"/>
    <numFmt numFmtId="190" formatCode="[DBNum3]0"/>
    <numFmt numFmtId="191" formatCode="General;;0"/>
    <numFmt numFmtId="192" formatCode="[$-411]gee\.mm\.dd;@"/>
    <numFmt numFmtId="193" formatCode="[$-411]ggge&quot;年&quot;mm&quot;月&quot;dd&quot;日&quot;;@"/>
    <numFmt numFmtId="194" formatCode="General&quot;年式&quot;"/>
    <numFmt numFmtId="195" formatCode="#,##0.000_ ;;"/>
    <numFmt numFmtId="196" formatCode="0.000"/>
    <numFmt numFmtId="197" formatCode="0.000_ ;;"/>
    <numFmt numFmtId="198" formatCode="General&quot;歳&quot;"/>
    <numFmt numFmtId="199" formatCode="General&quot;ヶ月&quot;"/>
  </numFmts>
  <fonts count="52">
    <font>
      <sz val="12"/>
      <name val="ＭＳ Ｐゴシック"/>
      <family val="3"/>
      <charset val="128"/>
    </font>
    <font>
      <sz val="12"/>
      <name val="ＭＳ Ｐゴシック"/>
      <family val="3"/>
      <charset val="128"/>
    </font>
    <font>
      <sz val="12"/>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6"/>
      <name val="ＭＳ ゴシック"/>
      <family val="3"/>
      <charset val="128"/>
    </font>
    <font>
      <sz val="10"/>
      <name val="ＭＳ 明朝"/>
      <family val="1"/>
      <charset val="128"/>
    </font>
    <font>
      <sz val="14"/>
      <name val="ＭＳ 明朝"/>
      <family val="1"/>
      <charset val="128"/>
    </font>
    <font>
      <sz val="11"/>
      <name val="ＭＳ 明朝"/>
      <family val="1"/>
      <charset val="128"/>
    </font>
    <font>
      <sz val="18"/>
      <name val="ＭＳ 明朝"/>
      <family val="1"/>
      <charset val="128"/>
    </font>
    <font>
      <sz val="10.5"/>
      <name val="ＭＳ 明朝"/>
      <family val="1"/>
      <charset val="128"/>
    </font>
    <font>
      <sz val="10.5"/>
      <name val="ＭＳ Ｐゴシック"/>
      <family val="3"/>
      <charset val="128"/>
    </font>
    <font>
      <sz val="12"/>
      <name val="Century"/>
      <family val="1"/>
    </font>
    <font>
      <sz val="11"/>
      <name val="ＭＳ ゴシック"/>
      <family val="3"/>
      <charset val="128"/>
    </font>
    <font>
      <sz val="16"/>
      <name val="ＭＳ 明朝"/>
      <family val="1"/>
      <charset val="128"/>
    </font>
    <font>
      <b/>
      <sz val="12"/>
      <name val="ＭＳ Ｐゴシック"/>
      <family val="3"/>
      <charset val="128"/>
    </font>
    <font>
      <b/>
      <sz val="9"/>
      <color indexed="81"/>
      <name val="ＭＳ Ｐゴシック"/>
      <family val="3"/>
      <charset val="128"/>
    </font>
    <font>
      <b/>
      <sz val="9"/>
      <color indexed="12"/>
      <name val="ＭＳ Ｐゴシック"/>
      <family val="3"/>
      <charset val="128"/>
    </font>
    <font>
      <sz val="16"/>
      <name val="ＭＳ Ｐゴシック"/>
      <family val="3"/>
      <charset val="128"/>
    </font>
    <font>
      <sz val="12"/>
      <color indexed="10"/>
      <name val="ＭＳ 明朝"/>
      <family val="1"/>
      <charset val="128"/>
    </font>
    <font>
      <b/>
      <sz val="12"/>
      <color indexed="12"/>
      <name val="ＭＳ Ｐゴシック"/>
      <family val="3"/>
      <charset val="128"/>
    </font>
    <font>
      <sz val="12"/>
      <color indexed="81"/>
      <name val="ＭＳ Ｐゴシック"/>
      <family val="3"/>
      <charset val="128"/>
    </font>
    <font>
      <sz val="9"/>
      <color indexed="12"/>
      <name val="ＭＳ Ｐゴシック"/>
      <family val="3"/>
      <charset val="128"/>
    </font>
    <font>
      <sz val="12"/>
      <name val="ＭＳ ゴシック"/>
      <family val="3"/>
      <charset val="128"/>
    </font>
    <font>
      <u/>
      <sz val="12"/>
      <name val="ＭＳ 明朝"/>
      <family val="1"/>
      <charset val="128"/>
    </font>
    <font>
      <sz val="13"/>
      <name val="ＭＳ ゴシック"/>
      <family val="3"/>
      <charset val="128"/>
    </font>
    <font>
      <sz val="6"/>
      <name val="ＭＳ 明朝"/>
      <family val="1"/>
      <charset val="128"/>
    </font>
    <font>
      <sz val="12"/>
      <color indexed="12"/>
      <name val="ＭＳ Ｐゴシック"/>
      <family val="3"/>
      <charset val="128"/>
    </font>
    <font>
      <sz val="20"/>
      <name val="ＭＳ ゴシック"/>
      <family val="3"/>
      <charset val="128"/>
    </font>
    <font>
      <sz val="11"/>
      <name val="Century"/>
      <family val="1"/>
    </font>
    <font>
      <sz val="11"/>
      <name val="ＭＳ Ｐ明朝"/>
      <family val="1"/>
      <charset val="128"/>
    </font>
    <font>
      <sz val="12"/>
      <color indexed="8"/>
      <name val="ＭＳ Ｐゴシック"/>
      <family val="3"/>
      <charset val="128"/>
    </font>
    <font>
      <sz val="13"/>
      <name val="ＭＳ 明朝"/>
      <family val="1"/>
      <charset val="128"/>
    </font>
    <font>
      <sz val="12"/>
      <color indexed="30"/>
      <name val="ＭＳ Ｐゴシック"/>
      <family val="3"/>
      <charset val="128"/>
    </font>
    <font>
      <sz val="9"/>
      <color indexed="81"/>
      <name val="MS P ゴシック"/>
      <family val="3"/>
      <charset val="128"/>
    </font>
    <font>
      <b/>
      <sz val="9"/>
      <color indexed="81"/>
      <name val="MS P ゴシック"/>
      <family val="3"/>
      <charset val="128"/>
    </font>
    <font>
      <sz val="16"/>
      <color indexed="81"/>
      <name val="MS P ゴシック"/>
      <family val="3"/>
      <charset val="128"/>
    </font>
    <font>
      <b/>
      <sz val="12"/>
      <color indexed="40"/>
      <name val="ＭＳ 明朝"/>
      <family val="1"/>
      <charset val="128"/>
    </font>
    <font>
      <sz val="12"/>
      <color indexed="12"/>
      <name val="ＭＳ ゴシック"/>
      <family val="3"/>
      <charset val="128"/>
    </font>
    <font>
      <sz val="12"/>
      <color indexed="8"/>
      <name val="Century"/>
      <family val="1"/>
    </font>
    <font>
      <b/>
      <u/>
      <sz val="12"/>
      <color indexed="10"/>
      <name val="ＭＳ Ｐゴシック"/>
      <family val="3"/>
      <charset val="128"/>
    </font>
    <font>
      <b/>
      <sz val="12"/>
      <name val="ＭＳ ゴシック"/>
      <family val="3"/>
      <charset val="128"/>
    </font>
    <font>
      <sz val="12"/>
      <color theme="1"/>
      <name val="ＭＳ 明朝"/>
      <family val="1"/>
      <charset val="128"/>
    </font>
    <font>
      <sz val="11"/>
      <color theme="1"/>
      <name val="ＭＳ 明朝"/>
      <family val="1"/>
      <charset val="128"/>
    </font>
    <font>
      <sz val="12"/>
      <color theme="1"/>
      <name val="ＭＳ ゴシック"/>
      <family val="3"/>
      <charset val="128"/>
    </font>
    <font>
      <sz val="18"/>
      <color theme="1"/>
      <name val="ＭＳ 明朝"/>
      <family val="1"/>
      <charset val="128"/>
    </font>
    <font>
      <sz val="14"/>
      <color theme="1"/>
      <name val="ＭＳ 明朝"/>
      <family val="1"/>
      <charset val="128"/>
    </font>
    <font>
      <sz val="10"/>
      <color theme="1"/>
      <name val="ＭＳ 明朝"/>
      <family val="1"/>
      <charset val="128"/>
    </font>
    <font>
      <sz val="12"/>
      <color theme="1"/>
      <name val="ＭＳ Ｐゴシック"/>
      <family val="3"/>
      <charset val="128"/>
    </font>
    <font>
      <sz val="12"/>
      <color rgb="FF0000FF"/>
      <name val="ＭＳ ゴシック"/>
      <family val="3"/>
      <charset val="128"/>
    </font>
    <font>
      <u/>
      <sz val="11"/>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59996337778862885"/>
        <bgColor indexed="64"/>
      </patternFill>
    </fill>
  </fills>
  <borders count="76">
    <border>
      <left/>
      <right/>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hair">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diagonal/>
    </border>
    <border>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medium">
        <color rgb="FF00B0F0"/>
      </left>
      <right style="medium">
        <color rgb="FF00B0F0"/>
      </right>
      <top style="medium">
        <color rgb="FF00B0F0"/>
      </top>
      <bottom style="medium">
        <color rgb="FF00B0F0"/>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61">
    <xf numFmtId="0" fontId="0" fillId="0" borderId="0" xfId="0">
      <alignment vertical="center"/>
    </xf>
    <xf numFmtId="0" fontId="2" fillId="0" borderId="0" xfId="0" applyFont="1" applyProtection="1">
      <alignment vertical="center"/>
    </xf>
    <xf numFmtId="0" fontId="2" fillId="0" borderId="0" xfId="0" applyFont="1" applyBorder="1" applyProtection="1">
      <alignment vertical="center"/>
    </xf>
    <xf numFmtId="176" fontId="2" fillId="0" borderId="0" xfId="0" applyNumberFormat="1" applyFont="1" applyBorder="1" applyAlignment="1" applyProtection="1">
      <alignment horizontal="distributed" vertical="center"/>
    </xf>
    <xf numFmtId="49" fontId="2" fillId="0" borderId="0" xfId="0" applyNumberFormat="1" applyFont="1" applyBorder="1" applyAlignment="1" applyProtection="1">
      <alignment vertical="center"/>
    </xf>
    <xf numFmtId="0" fontId="2" fillId="0" borderId="0" xfId="0" applyFont="1" applyBorder="1" applyAlignment="1" applyProtection="1">
      <alignment vertical="center"/>
    </xf>
    <xf numFmtId="49" fontId="2" fillId="0" borderId="0" xfId="0" applyNumberFormat="1" applyFont="1" applyBorder="1" applyAlignment="1" applyProtection="1">
      <alignment horizontal="distributed"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Alignment="1" applyProtection="1">
      <alignment vertical="center"/>
    </xf>
    <xf numFmtId="0" fontId="2" fillId="0" borderId="0" xfId="0" applyFont="1" applyBorder="1" applyAlignment="1" applyProtection="1"/>
    <xf numFmtId="0" fontId="2" fillId="0" borderId="4"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7" fillId="0" borderId="0"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9" xfId="0" applyFont="1" applyBorder="1" applyProtection="1">
      <alignment vertical="center"/>
    </xf>
    <xf numFmtId="0" fontId="2" fillId="0" borderId="10" xfId="0" applyFont="1" applyBorder="1" applyProtection="1">
      <alignment vertical="center"/>
    </xf>
    <xf numFmtId="0" fontId="2" fillId="0" borderId="11" xfId="0" applyFont="1" applyBorder="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49" fontId="14" fillId="0" borderId="12" xfId="0" applyNumberFormat="1" applyFont="1" applyBorder="1" applyAlignment="1" applyProtection="1">
      <alignment vertical="center"/>
    </xf>
    <xf numFmtId="49" fontId="14" fillId="0" borderId="13" xfId="0" applyNumberFormat="1" applyFont="1" applyBorder="1" applyAlignment="1" applyProtection="1">
      <alignment vertical="center"/>
    </xf>
    <xf numFmtId="49" fontId="14" fillId="0" borderId="14" xfId="0" applyNumberFormat="1" applyFont="1" applyBorder="1" applyAlignment="1" applyProtection="1">
      <alignment vertical="center"/>
    </xf>
    <xf numFmtId="0" fontId="9" fillId="0" borderId="0" xfId="0" applyFont="1" applyBorder="1" applyProtection="1">
      <alignment vertical="center"/>
    </xf>
    <xf numFmtId="0" fontId="9" fillId="0" borderId="0" xfId="0" applyFont="1" applyProtection="1">
      <alignment vertical="center"/>
    </xf>
    <xf numFmtId="49" fontId="9" fillId="0" borderId="6" xfId="0" applyNumberFormat="1" applyFont="1" applyBorder="1" applyAlignment="1" applyProtection="1">
      <alignment vertical="center"/>
    </xf>
    <xf numFmtId="49" fontId="9" fillId="0" borderId="0" xfId="0" applyNumberFormat="1" applyFont="1" applyBorder="1" applyAlignment="1" applyProtection="1">
      <alignment vertical="center"/>
    </xf>
    <xf numFmtId="49" fontId="9" fillId="0" borderId="5" xfId="0" applyNumberFormat="1" applyFont="1" applyBorder="1" applyAlignment="1" applyProtection="1">
      <alignment vertical="center"/>
    </xf>
    <xf numFmtId="49" fontId="9" fillId="0" borderId="15" xfId="0" applyNumberFormat="1" applyFont="1" applyBorder="1" applyAlignment="1" applyProtection="1">
      <alignment vertical="center"/>
    </xf>
    <xf numFmtId="49" fontId="2" fillId="0" borderId="0" xfId="0" applyNumberFormat="1" applyFont="1" applyBorder="1" applyAlignment="1" applyProtection="1">
      <alignment horizontal="left" vertical="center"/>
    </xf>
    <xf numFmtId="49" fontId="9" fillId="0" borderId="7" xfId="0" applyNumberFormat="1" applyFont="1" applyBorder="1" applyAlignment="1" applyProtection="1">
      <alignment vertical="center"/>
    </xf>
    <xf numFmtId="49" fontId="9" fillId="0" borderId="8" xfId="0" applyNumberFormat="1" applyFont="1" applyBorder="1" applyAlignment="1" applyProtection="1">
      <alignment vertical="center"/>
    </xf>
    <xf numFmtId="49" fontId="9" fillId="0" borderId="8" xfId="0" applyNumberFormat="1" applyFont="1" applyBorder="1" applyAlignment="1" applyProtection="1">
      <alignment horizontal="left" vertical="center"/>
    </xf>
    <xf numFmtId="176" fontId="9" fillId="0" borderId="8" xfId="0" applyNumberFormat="1" applyFont="1" applyBorder="1" applyAlignment="1" applyProtection="1">
      <alignment horizontal="distributed" vertical="center"/>
    </xf>
    <xf numFmtId="49" fontId="9" fillId="0" borderId="9" xfId="0" applyNumberFormat="1" applyFont="1" applyBorder="1" applyAlignment="1" applyProtection="1">
      <alignment vertical="center"/>
    </xf>
    <xf numFmtId="49" fontId="2" fillId="0" borderId="13" xfId="0" applyNumberFormat="1" applyFont="1" applyBorder="1" applyAlignment="1" applyProtection="1">
      <alignment horizontal="left"/>
    </xf>
    <xf numFmtId="49" fontId="9" fillId="0" borderId="13" xfId="0" applyNumberFormat="1" applyFont="1" applyBorder="1" applyAlignment="1" applyProtection="1">
      <alignment vertical="center"/>
    </xf>
    <xf numFmtId="49" fontId="2" fillId="0" borderId="12" xfId="0" applyNumberFormat="1" applyFont="1" applyBorder="1" applyAlignment="1" applyProtection="1">
      <alignment vertical="center"/>
    </xf>
    <xf numFmtId="49" fontId="2" fillId="0" borderId="13" xfId="0" applyNumberFormat="1" applyFont="1" applyBorder="1" applyAlignment="1" applyProtection="1">
      <alignment vertical="center"/>
    </xf>
    <xf numFmtId="49" fontId="2" fillId="0" borderId="14" xfId="0" applyNumberFormat="1" applyFont="1" applyBorder="1" applyAlignment="1" applyProtection="1">
      <alignment vertical="center"/>
    </xf>
    <xf numFmtId="49" fontId="2" fillId="0" borderId="0" xfId="0" applyNumberFormat="1" applyFont="1" applyBorder="1" applyProtection="1">
      <alignment vertical="center"/>
    </xf>
    <xf numFmtId="49" fontId="2" fillId="0" borderId="0" xfId="0" applyNumberFormat="1" applyFont="1" applyProtection="1">
      <alignment vertical="center"/>
    </xf>
    <xf numFmtId="49" fontId="2" fillId="0" borderId="6" xfId="0" applyNumberFormat="1" applyFont="1" applyBorder="1" applyAlignment="1" applyProtection="1">
      <alignment vertical="center"/>
    </xf>
    <xf numFmtId="49" fontId="2" fillId="0" borderId="5" xfId="0" applyNumberFormat="1" applyFont="1" applyBorder="1" applyAlignment="1" applyProtection="1">
      <alignment vertical="center"/>
    </xf>
    <xf numFmtId="176" fontId="2" fillId="0" borderId="0" xfId="0" applyNumberFormat="1" applyFont="1" applyBorder="1" applyAlignment="1" applyProtection="1">
      <alignment vertical="center"/>
    </xf>
    <xf numFmtId="0" fontId="9" fillId="0" borderId="7" xfId="0" applyFont="1" applyBorder="1" applyProtection="1">
      <alignment vertical="center"/>
    </xf>
    <xf numFmtId="0" fontId="9" fillId="0" borderId="8" xfId="0" applyFont="1" applyBorder="1" applyProtection="1">
      <alignment vertical="center"/>
    </xf>
    <xf numFmtId="0" fontId="9" fillId="0" borderId="9" xfId="0" applyFont="1" applyBorder="1" applyProtection="1">
      <alignment vertical="center"/>
    </xf>
    <xf numFmtId="0" fontId="9" fillId="0" borderId="0" xfId="0" applyFont="1" applyBorder="1" applyAlignment="1" applyProtection="1">
      <alignment vertical="center"/>
    </xf>
    <xf numFmtId="49" fontId="13" fillId="0" borderId="0" xfId="0" applyNumberFormat="1" applyFont="1" applyBorder="1" applyAlignment="1" applyProtection="1">
      <alignment vertical="center"/>
    </xf>
    <xf numFmtId="49" fontId="2" fillId="0" borderId="7" xfId="0" applyNumberFormat="1" applyFont="1" applyBorder="1" applyAlignment="1" applyProtection="1">
      <alignment vertical="center"/>
    </xf>
    <xf numFmtId="49" fontId="2" fillId="0" borderId="8" xfId="0" applyNumberFormat="1" applyFont="1" applyBorder="1" applyAlignment="1" applyProtection="1">
      <alignment vertical="center"/>
    </xf>
    <xf numFmtId="49" fontId="2" fillId="0" borderId="8" xfId="0" applyNumberFormat="1" applyFont="1" applyBorder="1" applyAlignment="1" applyProtection="1">
      <alignment horizontal="left" vertical="center"/>
    </xf>
    <xf numFmtId="176" fontId="2" fillId="0" borderId="8" xfId="0" applyNumberFormat="1" applyFont="1" applyBorder="1" applyAlignment="1" applyProtection="1">
      <alignment horizontal="distributed" vertical="center"/>
    </xf>
    <xf numFmtId="49" fontId="2" fillId="0" borderId="9" xfId="0" applyNumberFormat="1" applyFont="1" applyBorder="1" applyAlignment="1" applyProtection="1">
      <alignment vertical="center"/>
    </xf>
    <xf numFmtId="49" fontId="6" fillId="0" borderId="6" xfId="0" applyNumberFormat="1" applyFont="1" applyBorder="1" applyAlignment="1" applyProtection="1">
      <alignment horizontal="distributed" vertical="center" indent="3"/>
    </xf>
    <xf numFmtId="49" fontId="6" fillId="0" borderId="0" xfId="0" applyNumberFormat="1" applyFont="1" applyBorder="1" applyAlignment="1" applyProtection="1">
      <alignment horizontal="distributed" vertical="center" indent="3"/>
    </xf>
    <xf numFmtId="49" fontId="6" fillId="0" borderId="5" xfId="0" applyNumberFormat="1" applyFont="1" applyBorder="1" applyAlignment="1" applyProtection="1">
      <alignment horizontal="distributed" vertical="center" indent="3"/>
    </xf>
    <xf numFmtId="49" fontId="9" fillId="0" borderId="6" xfId="0" applyNumberFormat="1" applyFont="1" applyBorder="1" applyAlignment="1" applyProtection="1">
      <alignment horizontal="left" vertical="center"/>
    </xf>
    <xf numFmtId="0" fontId="2" fillId="0" borderId="0" xfId="0" applyNumberFormat="1" applyFont="1" applyBorder="1" applyAlignment="1" applyProtection="1">
      <alignment vertical="center"/>
    </xf>
    <xf numFmtId="49" fontId="6" fillId="0" borderId="0" xfId="0" applyNumberFormat="1" applyFont="1" applyBorder="1" applyAlignment="1" applyProtection="1">
      <alignment vertical="center"/>
    </xf>
    <xf numFmtId="49" fontId="6" fillId="0" borderId="5" xfId="0" applyNumberFormat="1" applyFont="1" applyBorder="1" applyAlignment="1" applyProtection="1">
      <alignment vertical="center"/>
    </xf>
    <xf numFmtId="49" fontId="2" fillId="0" borderId="16" xfId="0" applyNumberFormat="1" applyFont="1" applyBorder="1" applyAlignment="1" applyProtection="1">
      <alignment vertical="center" shrinkToFit="1"/>
    </xf>
    <xf numFmtId="49" fontId="2" fillId="0" borderId="17" xfId="0" applyNumberFormat="1" applyFont="1" applyBorder="1" applyAlignment="1" applyProtection="1">
      <alignment horizontal="right" vertical="center"/>
    </xf>
    <xf numFmtId="49" fontId="2" fillId="0" borderId="18"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right" vertical="center"/>
    </xf>
    <xf numFmtId="49" fontId="2" fillId="0" borderId="0"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center" vertical="center" shrinkToFit="1"/>
    </xf>
    <xf numFmtId="49" fontId="2" fillId="0" borderId="19" xfId="0" applyNumberFormat="1" applyFont="1" applyBorder="1" applyAlignment="1" applyProtection="1">
      <alignment horizontal="center" vertical="center" shrinkToFit="1"/>
    </xf>
    <xf numFmtId="49" fontId="2" fillId="0" borderId="8" xfId="0" applyNumberFormat="1" applyFont="1" applyBorder="1" applyAlignment="1" applyProtection="1">
      <alignment horizontal="center" vertical="center" shrinkToFit="1"/>
    </xf>
    <xf numFmtId="49" fontId="2" fillId="0" borderId="13" xfId="0" applyNumberFormat="1" applyFont="1" applyBorder="1" applyAlignment="1" applyProtection="1"/>
    <xf numFmtId="49" fontId="2" fillId="0" borderId="13" xfId="0" applyNumberFormat="1" applyFont="1" applyBorder="1" applyAlignment="1" applyProtection="1">
      <alignment vertical="center" shrinkToFit="1"/>
    </xf>
    <xf numFmtId="0" fontId="2" fillId="0" borderId="8" xfId="0" applyNumberFormat="1" applyFont="1" applyBorder="1" applyAlignment="1" applyProtection="1">
      <alignment vertical="center"/>
    </xf>
    <xf numFmtId="49" fontId="8" fillId="0" borderId="6" xfId="0" applyNumberFormat="1" applyFont="1" applyBorder="1" applyAlignment="1" applyProtection="1">
      <alignment vertical="center"/>
    </xf>
    <xf numFmtId="49" fontId="8" fillId="0" borderId="0" xfId="0" applyNumberFormat="1" applyFont="1" applyBorder="1" applyAlignment="1" applyProtection="1">
      <alignment vertical="center"/>
    </xf>
    <xf numFmtId="49" fontId="8" fillId="0" borderId="5" xfId="0" applyNumberFormat="1" applyFont="1" applyBorder="1" applyAlignment="1" applyProtection="1">
      <alignment vertical="center"/>
    </xf>
    <xf numFmtId="49" fontId="11" fillId="0" borderId="6" xfId="0" applyNumberFormat="1" applyFont="1" applyBorder="1" applyAlignment="1" applyProtection="1">
      <alignment vertical="center"/>
    </xf>
    <xf numFmtId="49" fontId="11" fillId="0" borderId="0" xfId="0" applyNumberFormat="1" applyFont="1" applyBorder="1" applyAlignment="1" applyProtection="1">
      <alignment vertical="center"/>
    </xf>
    <xf numFmtId="49" fontId="11" fillId="0" borderId="0" xfId="0" applyNumberFormat="1" applyFont="1" applyBorder="1" applyAlignment="1" applyProtection="1">
      <alignment horizontal="left" vertical="center"/>
    </xf>
    <xf numFmtId="49" fontId="11" fillId="0" borderId="5" xfId="0" applyNumberFormat="1" applyFont="1" applyBorder="1" applyAlignment="1" applyProtection="1">
      <alignment vertical="center"/>
    </xf>
    <xf numFmtId="49" fontId="11" fillId="0" borderId="0" xfId="0" applyNumberFormat="1" applyFont="1" applyProtection="1">
      <alignment vertical="center"/>
    </xf>
    <xf numFmtId="49" fontId="11" fillId="0" borderId="0" xfId="0" applyNumberFormat="1" applyFont="1" applyBorder="1" applyAlignment="1" applyProtection="1">
      <alignment horizontal="right" vertical="top"/>
    </xf>
    <xf numFmtId="49" fontId="11" fillId="0" borderId="0" xfId="0" applyNumberFormat="1" applyFont="1" applyAlignment="1" applyProtection="1">
      <alignment horizontal="right" vertical="top"/>
    </xf>
    <xf numFmtId="0" fontId="11" fillId="0" borderId="0" xfId="0" applyFont="1" applyAlignment="1" applyProtection="1">
      <alignment vertical="center"/>
    </xf>
    <xf numFmtId="49" fontId="11" fillId="0" borderId="0" xfId="0" applyNumberFormat="1" applyFont="1" applyBorder="1" applyAlignment="1" applyProtection="1">
      <alignment horizontal="center" vertical="center"/>
    </xf>
    <xf numFmtId="49" fontId="11" fillId="0" borderId="1" xfId="0" applyNumberFormat="1" applyFont="1" applyBorder="1" applyAlignment="1" applyProtection="1">
      <alignment horizontal="right" vertical="center" shrinkToFit="1"/>
    </xf>
    <xf numFmtId="49" fontId="11" fillId="0" borderId="20" xfId="0" applyNumberFormat="1" applyFont="1" applyBorder="1" applyAlignment="1" applyProtection="1">
      <alignment horizontal="right" vertical="center"/>
    </xf>
    <xf numFmtId="0" fontId="11" fillId="0" borderId="0" xfId="0" applyFont="1" applyAlignment="1" applyProtection="1">
      <alignment horizontal="left" vertical="center"/>
    </xf>
    <xf numFmtId="0" fontId="12" fillId="0" borderId="0" xfId="0" applyFont="1" applyProtection="1">
      <alignment vertical="center"/>
    </xf>
    <xf numFmtId="49" fontId="11" fillId="0" borderId="8" xfId="0" applyNumberFormat="1" applyFont="1" applyBorder="1" applyAlignment="1" applyProtection="1">
      <alignment vertical="center"/>
    </xf>
    <xf numFmtId="49" fontId="11" fillId="0" borderId="8" xfId="0" applyNumberFormat="1" applyFont="1" applyBorder="1" applyAlignment="1" applyProtection="1">
      <alignment horizontal="left" vertical="center"/>
    </xf>
    <xf numFmtId="49" fontId="11" fillId="0" borderId="8" xfId="0" applyNumberFormat="1" applyFont="1" applyBorder="1" applyAlignment="1" applyProtection="1">
      <alignment horizontal="distributed" vertical="center"/>
    </xf>
    <xf numFmtId="49" fontId="11" fillId="0" borderId="9" xfId="0" applyNumberFormat="1" applyFont="1" applyBorder="1" applyAlignment="1" applyProtection="1">
      <alignment vertical="center"/>
    </xf>
    <xf numFmtId="49" fontId="2" fillId="0" borderId="8" xfId="0" applyNumberFormat="1" applyFont="1" applyBorder="1" applyAlignment="1" applyProtection="1">
      <alignment horizontal="distributed" vertical="center"/>
    </xf>
    <xf numFmtId="49" fontId="6" fillId="0" borderId="12" xfId="0" applyNumberFormat="1" applyFont="1" applyBorder="1" applyAlignment="1" applyProtection="1">
      <alignment horizontal="distributed" vertical="center" indent="3"/>
    </xf>
    <xf numFmtId="49" fontId="6" fillId="0" borderId="13" xfId="0" applyNumberFormat="1" applyFont="1" applyBorder="1" applyAlignment="1" applyProtection="1">
      <alignment horizontal="distributed" vertical="center" indent="3"/>
    </xf>
    <xf numFmtId="49" fontId="6" fillId="0" borderId="14" xfId="0" applyNumberFormat="1" applyFont="1" applyBorder="1" applyAlignment="1" applyProtection="1">
      <alignment horizontal="distributed" vertical="center" indent="3"/>
    </xf>
    <xf numFmtId="49" fontId="2" fillId="0" borderId="21" xfId="0" applyNumberFormat="1" applyFont="1" applyBorder="1" applyAlignment="1" applyProtection="1"/>
    <xf numFmtId="49" fontId="2" fillId="0" borderId="1" xfId="0" applyNumberFormat="1" applyFont="1" applyBorder="1" applyAlignment="1" applyProtection="1"/>
    <xf numFmtId="49" fontId="2" fillId="0" borderId="22" xfId="0" applyNumberFormat="1" applyFont="1" applyBorder="1" applyAlignment="1" applyProtection="1"/>
    <xf numFmtId="49" fontId="9" fillId="0" borderId="21" xfId="0" applyNumberFormat="1" applyFont="1" applyBorder="1" applyAlignment="1" applyProtection="1">
      <alignment horizontal="center" vertical="center"/>
    </xf>
    <xf numFmtId="179" fontId="2" fillId="0" borderId="21" xfId="1" applyNumberFormat="1" applyFont="1" applyBorder="1" applyAlignment="1" applyProtection="1">
      <alignment vertical="center"/>
    </xf>
    <xf numFmtId="49" fontId="9" fillId="0" borderId="23"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179" fontId="2" fillId="0" borderId="1" xfId="1" applyNumberFormat="1" applyFont="1" applyBorder="1" applyAlignment="1" applyProtection="1">
      <alignment vertical="center"/>
    </xf>
    <xf numFmtId="179" fontId="2" fillId="0" borderId="22" xfId="1" applyNumberFormat="1" applyFont="1" applyBorder="1" applyAlignment="1" applyProtection="1">
      <alignment vertical="center"/>
    </xf>
    <xf numFmtId="49" fontId="9" fillId="0" borderId="22" xfId="0" applyNumberFormat="1" applyFont="1" applyBorder="1" applyAlignment="1" applyProtection="1">
      <alignment horizontal="center" vertical="center"/>
    </xf>
    <xf numFmtId="49" fontId="10" fillId="0" borderId="24" xfId="0" applyNumberFormat="1" applyFont="1" applyBorder="1" applyAlignment="1" applyProtection="1">
      <alignment vertical="center"/>
    </xf>
    <xf numFmtId="0" fontId="10" fillId="0" borderId="25" xfId="0" applyNumberFormat="1" applyFont="1" applyBorder="1" applyAlignment="1" applyProtection="1">
      <alignment vertical="center"/>
    </xf>
    <xf numFmtId="186" fontId="2" fillId="0" borderId="0" xfId="0" applyNumberFormat="1" applyFont="1" applyBorder="1" applyProtection="1">
      <alignment vertical="center"/>
    </xf>
    <xf numFmtId="49" fontId="2" fillId="0" borderId="26" xfId="0" applyNumberFormat="1" applyFont="1" applyBorder="1" applyAlignment="1" applyProtection="1">
      <alignment vertical="center"/>
    </xf>
    <xf numFmtId="49" fontId="2" fillId="0" borderId="26" xfId="0" applyNumberFormat="1" applyFont="1" applyBorder="1" applyProtection="1">
      <alignment vertical="center"/>
    </xf>
    <xf numFmtId="49" fontId="2" fillId="0" borderId="15" xfId="0" applyNumberFormat="1" applyFont="1" applyBorder="1" applyProtection="1">
      <alignment vertical="center"/>
    </xf>
    <xf numFmtId="56" fontId="2" fillId="0" borderId="0" xfId="0" applyNumberFormat="1" applyFont="1" applyProtection="1">
      <alignment vertical="center"/>
    </xf>
    <xf numFmtId="183" fontId="2" fillId="0" borderId="0" xfId="0" applyNumberFormat="1" applyFont="1" applyProtection="1">
      <alignment vertical="center"/>
    </xf>
    <xf numFmtId="187" fontId="2" fillId="0" borderId="0" xfId="0" applyNumberFormat="1" applyFont="1" applyBorder="1" applyAlignment="1" applyProtection="1">
      <alignment vertical="center"/>
    </xf>
    <xf numFmtId="0" fontId="16" fillId="0" borderId="0" xfId="0" applyFont="1" applyProtection="1">
      <alignment vertical="center"/>
    </xf>
    <xf numFmtId="49" fontId="2" fillId="0" borderId="27" xfId="0" applyNumberFormat="1" applyFont="1" applyBorder="1" applyProtection="1">
      <alignment vertical="center"/>
    </xf>
    <xf numFmtId="0" fontId="0" fillId="0" borderId="0" xfId="0" applyAlignment="1">
      <alignment vertical="distributed" wrapText="1"/>
    </xf>
    <xf numFmtId="0" fontId="0" fillId="0" borderId="0" xfId="0" applyAlignment="1">
      <alignment vertical="top"/>
    </xf>
    <xf numFmtId="0" fontId="0" fillId="0" borderId="0" xfId="0" applyAlignment="1">
      <alignment horizontal="right" vertical="center"/>
    </xf>
    <xf numFmtId="0" fontId="0" fillId="0" borderId="0" xfId="0" applyAlignment="1">
      <alignment vertical="top" wrapText="1"/>
    </xf>
    <xf numFmtId="190" fontId="0" fillId="0" borderId="0" xfId="0" applyNumberFormat="1">
      <alignment vertical="center"/>
    </xf>
    <xf numFmtId="190" fontId="0" fillId="0" borderId="0" xfId="0" applyNumberFormat="1" applyAlignment="1">
      <alignment horizontal="center" vertical="top"/>
    </xf>
    <xf numFmtId="190" fontId="0" fillId="0" borderId="0" xfId="0" applyNumberFormat="1" applyAlignment="1">
      <alignment horizontal="center" vertical="center"/>
    </xf>
    <xf numFmtId="177" fontId="20" fillId="0" borderId="6" xfId="0" applyNumberFormat="1" applyFont="1" applyBorder="1" applyAlignment="1" applyProtection="1">
      <alignment vertical="center" shrinkToFit="1"/>
    </xf>
    <xf numFmtId="187" fontId="20" fillId="0" borderId="6" xfId="0" applyNumberFormat="1" applyFont="1" applyBorder="1" applyAlignment="1" applyProtection="1">
      <alignment vertical="center"/>
    </xf>
    <xf numFmtId="185" fontId="20" fillId="0" borderId="5" xfId="0" applyNumberFormat="1" applyFont="1" applyBorder="1" applyAlignment="1" applyProtection="1">
      <alignment vertical="center" shrinkToFit="1"/>
    </xf>
    <xf numFmtId="187" fontId="20" fillId="0" borderId="28" xfId="0" applyNumberFormat="1" applyFont="1" applyBorder="1" applyAlignment="1" applyProtection="1">
      <alignment vertical="center"/>
    </xf>
    <xf numFmtId="187" fontId="2" fillId="0" borderId="13" xfId="0" applyNumberFormat="1" applyFont="1" applyBorder="1" applyAlignment="1" applyProtection="1">
      <alignment vertical="center"/>
    </xf>
    <xf numFmtId="0" fontId="0" fillId="2" borderId="0" xfId="0" applyFill="1" applyAlignment="1">
      <alignment vertical="top" wrapTex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0" xfId="0" applyFont="1" applyFill="1" applyProtection="1">
      <alignment vertical="center"/>
    </xf>
    <xf numFmtId="0" fontId="2" fillId="0" borderId="0" xfId="0" applyFont="1" applyBorder="1" applyAlignment="1" applyProtection="1">
      <alignment vertical="center" wrapText="1"/>
    </xf>
    <xf numFmtId="49" fontId="2" fillId="0" borderId="0" xfId="0" applyNumberFormat="1" applyFont="1" applyBorder="1" applyAlignment="1" applyProtection="1">
      <alignment horizontal="center" vertical="center"/>
    </xf>
    <xf numFmtId="0" fontId="24" fillId="0" borderId="0" xfId="0" applyFont="1" applyBorder="1" applyProtection="1">
      <alignment vertical="center"/>
    </xf>
    <xf numFmtId="38" fontId="2" fillId="0" borderId="0" xfId="1" applyFont="1" applyBorder="1" applyAlignment="1" applyProtection="1">
      <alignment vertical="center"/>
    </xf>
    <xf numFmtId="0" fontId="25" fillId="0" borderId="0" xfId="0" applyFont="1" applyProtection="1">
      <alignment vertical="center"/>
    </xf>
    <xf numFmtId="0" fontId="2" fillId="0" borderId="0" xfId="0" applyFont="1" applyAlignment="1" applyProtection="1">
      <alignment horizontal="distributed" vertical="center"/>
    </xf>
    <xf numFmtId="176" fontId="2" fillId="0" borderId="0" xfId="0" applyNumberFormat="1" applyFont="1" applyFill="1" applyBorder="1" applyAlignment="1" applyProtection="1">
      <alignment vertical="center"/>
    </xf>
    <xf numFmtId="0" fontId="5" fillId="0" borderId="0" xfId="0" applyFont="1" applyBorder="1" applyAlignment="1" applyProtection="1"/>
    <xf numFmtId="0" fontId="8" fillId="0" borderId="0" xfId="0" applyNumberFormat="1" applyFont="1" applyBorder="1" applyAlignment="1" applyProtection="1">
      <alignment vertical="center"/>
    </xf>
    <xf numFmtId="0" fontId="2" fillId="0" borderId="0" xfId="0" applyFont="1" applyBorder="1" applyAlignment="1" applyProtection="1">
      <alignment vertical="center" shrinkToFit="1"/>
    </xf>
    <xf numFmtId="0" fontId="2" fillId="0" borderId="0" xfId="0" applyFont="1" applyBorder="1" applyAlignment="1" applyProtection="1">
      <alignment horizontal="center"/>
    </xf>
    <xf numFmtId="0" fontId="2" fillId="0" borderId="0" xfId="0" applyFont="1" applyAlignment="1" applyProtection="1"/>
    <xf numFmtId="49" fontId="2" fillId="0" borderId="0" xfId="0" applyNumberFormat="1" applyFont="1" applyBorder="1" applyAlignment="1" applyProtection="1"/>
    <xf numFmtId="0" fontId="2" fillId="0" borderId="29" xfId="0" applyFont="1" applyBorder="1" applyProtection="1">
      <alignment vertical="center"/>
    </xf>
    <xf numFmtId="49" fontId="27" fillId="0" borderId="0" xfId="0" applyNumberFormat="1" applyFont="1" applyBorder="1" applyAlignment="1" applyProtection="1">
      <alignment vertical="center"/>
    </xf>
    <xf numFmtId="0" fontId="7" fillId="0" borderId="21" xfId="0" applyNumberFormat="1" applyFont="1" applyBorder="1" applyAlignment="1" applyProtection="1">
      <alignment vertical="center"/>
    </xf>
    <xf numFmtId="0" fontId="7" fillId="0" borderId="1" xfId="0" applyNumberFormat="1" applyFont="1" applyBorder="1" applyAlignment="1" applyProtection="1">
      <alignment vertical="center"/>
    </xf>
    <xf numFmtId="191" fontId="7" fillId="0" borderId="22" xfId="0" applyNumberFormat="1" applyFont="1" applyBorder="1" applyAlignment="1" applyProtection="1">
      <alignment vertical="center"/>
    </xf>
    <xf numFmtId="0" fontId="2" fillId="0" borderId="0" xfId="0" applyNumberFormat="1" applyFont="1" applyBorder="1" applyAlignment="1" applyProtection="1">
      <alignment horizontal="distributed" vertical="center" indent="3"/>
    </xf>
    <xf numFmtId="0" fontId="7" fillId="0" borderId="22" xfId="0" applyNumberFormat="1" applyFont="1" applyBorder="1" applyAlignment="1" applyProtection="1">
      <alignment vertical="center"/>
    </xf>
    <xf numFmtId="49" fontId="2" fillId="0" borderId="21" xfId="0" applyNumberFormat="1" applyFont="1" applyBorder="1" applyAlignment="1" applyProtection="1">
      <alignment shrinkToFit="1"/>
    </xf>
    <xf numFmtId="49" fontId="2" fillId="0" borderId="1" xfId="0" applyNumberFormat="1" applyFont="1" applyBorder="1" applyAlignment="1" applyProtection="1">
      <alignment shrinkToFit="1"/>
    </xf>
    <xf numFmtId="49" fontId="2" fillId="0" borderId="22" xfId="0" applyNumberFormat="1" applyFont="1" applyBorder="1" applyAlignment="1" applyProtection="1">
      <alignment shrinkToFit="1"/>
    </xf>
    <xf numFmtId="0" fontId="0" fillId="0" borderId="0" xfId="0" applyProtection="1">
      <alignment vertical="center"/>
    </xf>
    <xf numFmtId="0" fontId="2" fillId="0" borderId="0" xfId="0" applyNumberFormat="1" applyFont="1" applyAlignment="1" applyProtection="1">
      <alignment vertical="center"/>
    </xf>
    <xf numFmtId="0" fontId="2" fillId="0" borderId="0" xfId="0" applyNumberFormat="1" applyFont="1" applyFill="1" applyBorder="1" applyAlignment="1" applyProtection="1">
      <alignment vertical="center"/>
    </xf>
    <xf numFmtId="0" fontId="2" fillId="0" borderId="30" xfId="0" applyNumberFormat="1" applyFont="1" applyBorder="1" applyAlignment="1" applyProtection="1">
      <alignment vertical="center"/>
    </xf>
    <xf numFmtId="0" fontId="2" fillId="0" borderId="31" xfId="0" applyNumberFormat="1" applyFont="1" applyBorder="1" applyAlignment="1" applyProtection="1">
      <alignment vertical="center"/>
    </xf>
    <xf numFmtId="0" fontId="2" fillId="0" borderId="32" xfId="0" applyNumberFormat="1" applyFont="1" applyBorder="1" applyAlignment="1" applyProtection="1">
      <alignment vertical="center"/>
    </xf>
    <xf numFmtId="0" fontId="2" fillId="0" borderId="0" xfId="0" applyNumberFormat="1" applyFont="1" applyFill="1" applyAlignment="1" applyProtection="1">
      <alignment vertical="center"/>
    </xf>
    <xf numFmtId="49" fontId="30" fillId="0" borderId="33" xfId="0" applyNumberFormat="1" applyFont="1" applyBorder="1" applyAlignment="1" applyProtection="1">
      <alignment vertical="center"/>
    </xf>
    <xf numFmtId="49" fontId="30" fillId="0" borderId="1" xfId="0" applyNumberFormat="1" applyFont="1" applyBorder="1" applyAlignment="1" applyProtection="1">
      <alignment vertical="center"/>
    </xf>
    <xf numFmtId="49" fontId="30" fillId="0" borderId="34" xfId="0" applyNumberFormat="1" applyFont="1" applyBorder="1" applyAlignment="1" applyProtection="1">
      <alignment vertical="center"/>
    </xf>
    <xf numFmtId="49" fontId="30" fillId="0" borderId="35" xfId="0" applyNumberFormat="1" applyFont="1" applyBorder="1" applyAlignment="1" applyProtection="1">
      <alignment vertical="center"/>
    </xf>
    <xf numFmtId="176" fontId="2" fillId="0" borderId="0" xfId="0" applyNumberFormat="1" applyFont="1" applyAlignment="1" applyProtection="1">
      <alignment vertical="center"/>
    </xf>
    <xf numFmtId="49" fontId="2" fillId="0" borderId="0" xfId="0" applyNumberFormat="1" applyFont="1" applyBorder="1" applyAlignment="1" applyProtection="1">
      <alignment vertical="top"/>
    </xf>
    <xf numFmtId="193" fontId="0" fillId="0" borderId="0" xfId="0" applyNumberFormat="1" applyFill="1" applyAlignment="1" applyProtection="1">
      <alignment horizontal="center" vertical="top"/>
    </xf>
    <xf numFmtId="0" fontId="0" fillId="0" borderId="0" xfId="0" applyFill="1" applyAlignment="1" applyProtection="1">
      <alignment vertical="top" wrapText="1"/>
    </xf>
    <xf numFmtId="0" fontId="1" fillId="0" borderId="0" xfId="0" applyFont="1" applyFill="1" applyAlignment="1" applyProtection="1">
      <alignment vertical="top" wrapText="1"/>
    </xf>
    <xf numFmtId="0" fontId="28" fillId="0" borderId="0" xfId="0" applyFont="1" applyFill="1" applyAlignment="1" applyProtection="1">
      <alignment vertical="top" wrapText="1"/>
    </xf>
    <xf numFmtId="193" fontId="0" fillId="0" borderId="0" xfId="0" applyNumberFormat="1" applyAlignment="1" applyProtection="1">
      <alignment horizontal="center" vertical="top"/>
    </xf>
    <xf numFmtId="0" fontId="0" fillId="0" borderId="0" xfId="0" applyAlignment="1" applyProtection="1">
      <alignment vertical="top" wrapText="1"/>
    </xf>
    <xf numFmtId="0" fontId="1" fillId="0" borderId="0" xfId="0" applyFont="1" applyAlignment="1" applyProtection="1">
      <alignment vertical="top" wrapText="1"/>
    </xf>
    <xf numFmtId="0" fontId="28" fillId="0" borderId="0" xfId="0" applyFont="1" applyAlignment="1" applyProtection="1">
      <alignment vertical="top" wrapText="1"/>
    </xf>
    <xf numFmtId="193" fontId="0" fillId="0" borderId="0" xfId="0" applyNumberFormat="1" applyProtection="1">
      <alignment vertical="center"/>
    </xf>
    <xf numFmtId="190" fontId="0" fillId="0" borderId="0" xfId="0" applyNumberFormat="1" applyProtection="1">
      <alignment vertical="center"/>
    </xf>
    <xf numFmtId="0" fontId="7" fillId="0" borderId="0" xfId="0" applyFont="1" applyBorder="1" applyAlignment="1" applyProtection="1"/>
    <xf numFmtId="0" fontId="2" fillId="5" borderId="0" xfId="0" applyFont="1" applyFill="1" applyBorder="1" applyProtection="1">
      <alignment vertical="center"/>
    </xf>
    <xf numFmtId="193" fontId="0" fillId="5" borderId="0" xfId="0" applyNumberFormat="1" applyFill="1" applyAlignment="1" applyProtection="1">
      <alignment horizontal="center" vertical="top"/>
    </xf>
    <xf numFmtId="58" fontId="0" fillId="0" borderId="0" xfId="0" applyNumberFormat="1" applyFill="1">
      <alignment vertical="center"/>
    </xf>
    <xf numFmtId="196" fontId="2" fillId="0" borderId="0" xfId="0" applyNumberFormat="1" applyFont="1" applyBorder="1" applyProtection="1">
      <alignment vertical="center"/>
    </xf>
    <xf numFmtId="38" fontId="2" fillId="0" borderId="36" xfId="1" applyFont="1" applyBorder="1" applyAlignment="1" applyProtection="1"/>
    <xf numFmtId="58" fontId="0" fillId="0" borderId="0" xfId="0" applyNumberFormat="1" applyAlignment="1">
      <alignment vertical="top" wrapText="1"/>
    </xf>
    <xf numFmtId="0" fontId="2" fillId="0" borderId="0" xfId="0" applyFont="1" applyBorder="1" applyAlignment="1" applyProtection="1">
      <alignment horizontal="left" vertical="center"/>
    </xf>
    <xf numFmtId="0" fontId="7" fillId="0" borderId="0" xfId="0" applyFont="1" applyBorder="1" applyAlignment="1" applyProtection="1">
      <alignment vertical="center"/>
    </xf>
    <xf numFmtId="0" fontId="2" fillId="5" borderId="0" xfId="0" applyFont="1" applyFill="1" applyProtection="1">
      <alignment vertical="center"/>
    </xf>
    <xf numFmtId="0" fontId="2" fillId="0" borderId="0" xfId="0" applyFont="1" applyFill="1" applyBorder="1" applyAlignment="1" applyProtection="1">
      <alignment vertical="center" shrinkToFit="1"/>
    </xf>
    <xf numFmtId="0" fontId="39" fillId="0" borderId="0" xfId="0" applyFont="1" applyFill="1" applyAlignment="1" applyProtection="1">
      <alignment vertical="top" wrapText="1"/>
    </xf>
    <xf numFmtId="0" fontId="43" fillId="0" borderId="0" xfId="0" applyFont="1" applyProtection="1">
      <alignment vertical="center"/>
    </xf>
    <xf numFmtId="0" fontId="43" fillId="0" borderId="0" xfId="0" applyFont="1" applyBorder="1" applyProtection="1">
      <alignment vertical="center"/>
    </xf>
    <xf numFmtId="0" fontId="43" fillId="0" borderId="0" xfId="0" applyFont="1" applyBorder="1" applyAlignment="1" applyProtection="1">
      <alignment vertical="center"/>
    </xf>
    <xf numFmtId="176" fontId="43" fillId="0" borderId="0" xfId="0" applyNumberFormat="1" applyFont="1" applyAlignment="1" applyProtection="1">
      <alignment vertical="center"/>
    </xf>
    <xf numFmtId="176" fontId="43" fillId="0" borderId="0" xfId="0" applyNumberFormat="1" applyFont="1" applyBorder="1" applyAlignment="1" applyProtection="1">
      <alignment vertical="center"/>
    </xf>
    <xf numFmtId="176" fontId="43" fillId="0" borderId="0" xfId="0" applyNumberFormat="1" applyFont="1" applyFill="1" applyBorder="1" applyAlignment="1" applyProtection="1">
      <alignment vertical="center"/>
    </xf>
    <xf numFmtId="0" fontId="44" fillId="0" borderId="0" xfId="0" applyFont="1" applyBorder="1" applyProtection="1">
      <alignment vertical="center"/>
    </xf>
    <xf numFmtId="49" fontId="43" fillId="0" borderId="0" xfId="0" applyNumberFormat="1" applyFont="1" applyBorder="1" applyAlignment="1" applyProtection="1">
      <alignment vertical="center"/>
    </xf>
    <xf numFmtId="0" fontId="43" fillId="0" borderId="0" xfId="0" applyNumberFormat="1" applyFont="1" applyBorder="1" applyAlignment="1" applyProtection="1">
      <alignment vertical="center"/>
    </xf>
    <xf numFmtId="49" fontId="30" fillId="0" borderId="33" xfId="0" applyNumberFormat="1" applyFont="1" applyFill="1" applyBorder="1" applyAlignment="1" applyProtection="1">
      <alignment vertical="center"/>
    </xf>
    <xf numFmtId="49" fontId="30" fillId="0" borderId="1" xfId="0" applyNumberFormat="1" applyFont="1" applyFill="1" applyBorder="1" applyAlignment="1" applyProtection="1">
      <alignment vertical="center"/>
    </xf>
    <xf numFmtId="49" fontId="30" fillId="0" borderId="34" xfId="0" applyNumberFormat="1" applyFont="1" applyFill="1" applyBorder="1" applyAlignment="1" applyProtection="1">
      <alignment vertical="center"/>
    </xf>
    <xf numFmtId="0" fontId="24" fillId="0" borderId="0" xfId="0" applyFont="1" applyProtection="1">
      <alignment vertical="center"/>
    </xf>
    <xf numFmtId="0" fontId="2" fillId="0" borderId="0" xfId="0" applyFont="1" applyAlignment="1" applyProtection="1">
      <alignment horizontal="left" vertical="center"/>
    </xf>
    <xf numFmtId="0" fontId="24" fillId="0" borderId="0" xfId="0" applyFont="1" applyAlignment="1" applyProtection="1">
      <alignment horizontal="left" vertical="center"/>
    </xf>
    <xf numFmtId="0" fontId="24" fillId="0" borderId="0" xfId="0" applyFont="1" applyBorder="1" applyAlignment="1" applyProtection="1">
      <alignment horizontal="left" vertical="center"/>
    </xf>
    <xf numFmtId="0" fontId="24" fillId="6" borderId="31" xfId="0" applyFont="1" applyFill="1" applyBorder="1" applyProtection="1">
      <alignment vertical="center"/>
    </xf>
    <xf numFmtId="0" fontId="24" fillId="6" borderId="37" xfId="0" applyFont="1" applyFill="1" applyBorder="1" applyAlignment="1" applyProtection="1">
      <alignment vertical="center"/>
    </xf>
    <xf numFmtId="0" fontId="2" fillId="6" borderId="37" xfId="0" applyFont="1" applyFill="1" applyBorder="1" applyProtection="1">
      <alignment vertical="center"/>
    </xf>
    <xf numFmtId="0" fontId="24" fillId="6" borderId="37" xfId="0" applyFont="1" applyFill="1" applyBorder="1" applyProtection="1">
      <alignment vertical="center"/>
    </xf>
    <xf numFmtId="0" fontId="24" fillId="7" borderId="31" xfId="0" applyFont="1" applyFill="1" applyBorder="1" applyProtection="1">
      <alignment vertical="center"/>
    </xf>
    <xf numFmtId="0" fontId="24" fillId="7" borderId="37" xfId="0" applyFont="1" applyFill="1" applyBorder="1" applyAlignment="1" applyProtection="1">
      <alignment vertical="center"/>
    </xf>
    <xf numFmtId="0" fontId="2" fillId="7" borderId="37" xfId="0" applyFont="1" applyFill="1" applyBorder="1" applyProtection="1">
      <alignment vertical="center"/>
    </xf>
    <xf numFmtId="0" fontId="24" fillId="7" borderId="37" xfId="0" applyFont="1" applyFill="1" applyBorder="1" applyProtection="1">
      <alignment vertical="center"/>
    </xf>
    <xf numFmtId="0" fontId="24" fillId="8" borderId="31" xfId="0" applyFont="1" applyFill="1" applyBorder="1" applyProtection="1">
      <alignment vertical="center"/>
    </xf>
    <xf numFmtId="0" fontId="24" fillId="8" borderId="37" xfId="0" applyFont="1" applyFill="1" applyBorder="1" applyAlignment="1" applyProtection="1">
      <alignment vertical="center"/>
    </xf>
    <xf numFmtId="0" fontId="2" fillId="8" borderId="37" xfId="0" applyFont="1" applyFill="1" applyBorder="1" applyProtection="1">
      <alignment vertical="center"/>
    </xf>
    <xf numFmtId="0" fontId="24" fillId="8" borderId="37" xfId="0" applyFont="1" applyFill="1" applyBorder="1" applyProtection="1">
      <alignment vertical="center"/>
    </xf>
    <xf numFmtId="0" fontId="42" fillId="8" borderId="31" xfId="0" applyFont="1" applyFill="1" applyBorder="1" applyProtection="1">
      <alignment vertical="center"/>
    </xf>
    <xf numFmtId="0" fontId="42" fillId="7" borderId="31" xfId="0" applyFont="1" applyFill="1" applyBorder="1" applyProtection="1">
      <alignment vertical="center"/>
    </xf>
    <xf numFmtId="0" fontId="42" fillId="6" borderId="31" xfId="0" applyFont="1" applyFill="1" applyBorder="1" applyProtection="1">
      <alignment vertical="center"/>
    </xf>
    <xf numFmtId="0" fontId="45" fillId="9" borderId="31" xfId="0" applyFont="1" applyFill="1" applyBorder="1" applyProtection="1">
      <alignment vertical="center"/>
    </xf>
    <xf numFmtId="0" fontId="45" fillId="9" borderId="37" xfId="0" applyFont="1" applyFill="1" applyBorder="1" applyAlignment="1" applyProtection="1">
      <alignment vertical="center"/>
    </xf>
    <xf numFmtId="0" fontId="43" fillId="9" borderId="37" xfId="0" applyFont="1" applyFill="1" applyBorder="1" applyProtection="1">
      <alignment vertical="center"/>
    </xf>
    <xf numFmtId="0" fontId="45" fillId="9" borderId="37" xfId="0" applyFont="1" applyFill="1" applyBorder="1" applyProtection="1">
      <alignment vertical="center"/>
    </xf>
    <xf numFmtId="176" fontId="2" fillId="2" borderId="74" xfId="0" applyNumberFormat="1" applyFont="1" applyFill="1" applyBorder="1" applyAlignment="1" applyProtection="1">
      <alignment horizontal="left" vertical="center"/>
      <protection locked="0"/>
    </xf>
    <xf numFmtId="0" fontId="24" fillId="10" borderId="31" xfId="0" applyFont="1" applyFill="1" applyBorder="1" applyProtection="1">
      <alignment vertical="center"/>
    </xf>
    <xf numFmtId="0" fontId="24" fillId="10" borderId="37" xfId="0" applyFont="1" applyFill="1" applyBorder="1" applyProtection="1">
      <alignment vertical="center"/>
    </xf>
    <xf numFmtId="0" fontId="2" fillId="10" borderId="37" xfId="0" applyFont="1" applyFill="1" applyBorder="1" applyProtection="1">
      <alignment vertical="center"/>
    </xf>
    <xf numFmtId="184" fontId="2" fillId="0" borderId="0" xfId="0" applyNumberFormat="1" applyFont="1" applyAlignment="1" applyProtection="1">
      <alignment horizontal="left" vertical="center"/>
    </xf>
    <xf numFmtId="0" fontId="24" fillId="8" borderId="37" xfId="0" applyFont="1" applyFill="1" applyBorder="1" applyAlignment="1" applyProtection="1">
      <alignment horizontal="left" vertical="center"/>
    </xf>
    <xf numFmtId="0" fontId="24" fillId="8" borderId="37" xfId="0" applyFont="1" applyFill="1" applyBorder="1" applyAlignment="1" applyProtection="1">
      <alignment horizontal="left"/>
      <protection locked="0"/>
    </xf>
    <xf numFmtId="49" fontId="42" fillId="8" borderId="37" xfId="0" applyNumberFormat="1" applyFont="1" applyFill="1" applyBorder="1" applyAlignment="1" applyProtection="1">
      <alignment horizontal="left" vertical="center"/>
      <protection locked="0"/>
    </xf>
    <xf numFmtId="0" fontId="24" fillId="8" borderId="37" xfId="0" applyFont="1" applyFill="1" applyBorder="1" applyAlignment="1" applyProtection="1">
      <alignment horizontal="left" vertical="center"/>
      <protection locked="0"/>
    </xf>
    <xf numFmtId="184" fontId="24" fillId="8" borderId="37" xfId="0" applyNumberFormat="1" applyFont="1" applyFill="1" applyBorder="1" applyAlignment="1" applyProtection="1">
      <alignment horizontal="left" vertical="center"/>
      <protection locked="0"/>
    </xf>
    <xf numFmtId="182" fontId="24" fillId="8" borderId="37" xfId="0" applyNumberFormat="1" applyFont="1" applyFill="1" applyBorder="1" applyAlignment="1" applyProtection="1">
      <alignment horizontal="left" vertical="center"/>
      <protection locked="0"/>
    </xf>
    <xf numFmtId="0" fontId="24" fillId="8" borderId="37" xfId="0" applyFont="1" applyFill="1" applyBorder="1" applyAlignment="1" applyProtection="1">
      <alignment horizontal="left" vertical="center" shrinkToFit="1"/>
      <protection locked="0"/>
    </xf>
    <xf numFmtId="49" fontId="24" fillId="8" borderId="37" xfId="0" applyNumberFormat="1" applyFont="1" applyFill="1" applyBorder="1" applyAlignment="1" applyProtection="1">
      <alignment horizontal="left" vertical="center"/>
      <protection locked="0"/>
    </xf>
    <xf numFmtId="0" fontId="2" fillId="8" borderId="32" xfId="0" applyFont="1" applyFill="1" applyBorder="1" applyProtection="1">
      <alignment vertical="center"/>
    </xf>
    <xf numFmtId="199" fontId="2" fillId="8" borderId="32" xfId="0" applyNumberFormat="1" applyFont="1" applyFill="1" applyBorder="1" applyAlignment="1" applyProtection="1">
      <alignment horizontal="left" vertical="center"/>
    </xf>
    <xf numFmtId="0" fontId="2" fillId="8" borderId="37" xfId="0" applyNumberFormat="1" applyFont="1" applyFill="1" applyBorder="1" applyAlignment="1" applyProtection="1">
      <alignment vertical="center"/>
    </xf>
    <xf numFmtId="0" fontId="24" fillId="7" borderId="37" xfId="0" applyFont="1" applyFill="1" applyBorder="1" applyAlignment="1" applyProtection="1">
      <alignment horizontal="left" vertical="center"/>
    </xf>
    <xf numFmtId="0" fontId="2" fillId="7" borderId="32" xfId="0" applyFont="1" applyFill="1" applyBorder="1" applyProtection="1">
      <alignment vertical="center"/>
    </xf>
    <xf numFmtId="49" fontId="24" fillId="7" borderId="37" xfId="0" applyNumberFormat="1" applyFont="1" applyFill="1" applyBorder="1" applyAlignment="1" applyProtection="1">
      <alignment horizontal="left" vertical="center"/>
      <protection locked="0"/>
    </xf>
    <xf numFmtId="184" fontId="24" fillId="10" borderId="37" xfId="0" applyNumberFormat="1" applyFont="1" applyFill="1" applyBorder="1" applyAlignment="1" applyProtection="1">
      <alignment horizontal="left" vertical="center"/>
      <protection locked="0"/>
    </xf>
    <xf numFmtId="182" fontId="24" fillId="7" borderId="37" xfId="0" applyNumberFormat="1" applyFont="1" applyFill="1" applyBorder="1" applyAlignment="1" applyProtection="1">
      <alignment horizontal="left" vertical="center"/>
      <protection locked="0"/>
    </xf>
    <xf numFmtId="199" fontId="2" fillId="7" borderId="32" xfId="0" applyNumberFormat="1" applyFont="1" applyFill="1" applyBorder="1" applyAlignment="1" applyProtection="1">
      <alignment horizontal="left" vertical="center"/>
    </xf>
    <xf numFmtId="0" fontId="24" fillId="6" borderId="37" xfId="0" applyFont="1" applyFill="1" applyBorder="1" applyAlignment="1" applyProtection="1">
      <alignment horizontal="left" vertical="center"/>
    </xf>
    <xf numFmtId="0" fontId="2" fillId="6" borderId="32" xfId="0" applyFont="1" applyFill="1" applyBorder="1" applyProtection="1">
      <alignment vertical="center"/>
    </xf>
    <xf numFmtId="182" fontId="24" fillId="6" borderId="37" xfId="0" applyNumberFormat="1" applyFont="1" applyFill="1" applyBorder="1" applyAlignment="1" applyProtection="1">
      <alignment horizontal="left" vertical="center"/>
      <protection locked="0"/>
    </xf>
    <xf numFmtId="0" fontId="45" fillId="9" borderId="37" xfId="0" applyFont="1" applyFill="1" applyBorder="1" applyAlignment="1" applyProtection="1">
      <alignment horizontal="left" vertical="center"/>
    </xf>
    <xf numFmtId="0" fontId="2" fillId="9" borderId="37" xfId="0" applyFont="1" applyFill="1" applyBorder="1" applyProtection="1">
      <alignment vertical="center"/>
    </xf>
    <xf numFmtId="0" fontId="2" fillId="9" borderId="32" xfId="0" applyFont="1" applyFill="1" applyBorder="1" applyProtection="1">
      <alignment vertical="center"/>
    </xf>
    <xf numFmtId="0" fontId="45" fillId="9" borderId="37" xfId="0" applyFont="1" applyFill="1" applyBorder="1" applyAlignment="1" applyProtection="1">
      <alignment horizontal="left" vertical="center" wrapText="1" shrinkToFit="1"/>
      <protection locked="0"/>
    </xf>
    <xf numFmtId="190" fontId="45" fillId="9" borderId="37" xfId="0" applyNumberFormat="1" applyFont="1" applyFill="1" applyBorder="1" applyAlignment="1" applyProtection="1">
      <alignment horizontal="left" vertical="center"/>
      <protection locked="0"/>
    </xf>
    <xf numFmtId="49" fontId="43" fillId="9" borderId="37" xfId="0" applyNumberFormat="1" applyFont="1" applyFill="1" applyBorder="1" applyAlignment="1" applyProtection="1">
      <alignment vertical="center"/>
      <protection locked="0"/>
    </xf>
    <xf numFmtId="49" fontId="2" fillId="9" borderId="37" xfId="0" applyNumberFormat="1" applyFont="1" applyFill="1" applyBorder="1" applyProtection="1">
      <alignment vertical="center"/>
    </xf>
    <xf numFmtId="0" fontId="45" fillId="9" borderId="37" xfId="0" applyFont="1" applyFill="1" applyBorder="1" applyAlignment="1" applyProtection="1">
      <alignment horizontal="left" vertical="center"/>
      <protection locked="0"/>
    </xf>
    <xf numFmtId="0" fontId="5" fillId="8" borderId="37" xfId="0" applyFont="1" applyFill="1" applyBorder="1" applyAlignment="1" applyProtection="1"/>
    <xf numFmtId="49" fontId="8" fillId="8" borderId="37" xfId="0" applyNumberFormat="1" applyFont="1" applyFill="1" applyBorder="1" applyAlignment="1" applyProtection="1">
      <alignment vertical="center"/>
    </xf>
    <xf numFmtId="0" fontId="2" fillId="8" borderId="37" xfId="0" applyFont="1" applyFill="1" applyBorder="1" applyAlignment="1" applyProtection="1">
      <alignment vertical="center"/>
    </xf>
    <xf numFmtId="198" fontId="2" fillId="8" borderId="37" xfId="0" applyNumberFormat="1" applyFont="1" applyFill="1" applyBorder="1" applyAlignment="1" applyProtection="1">
      <alignment vertical="center"/>
    </xf>
    <xf numFmtId="182" fontId="2" fillId="8" borderId="37" xfId="0" applyNumberFormat="1" applyFont="1" applyFill="1" applyBorder="1" applyAlignment="1" applyProtection="1">
      <alignment vertical="center"/>
    </xf>
    <xf numFmtId="0" fontId="2" fillId="8" borderId="37" xfId="0" applyFont="1" applyFill="1" applyBorder="1" applyAlignment="1" applyProtection="1">
      <alignment vertical="center" shrinkToFit="1"/>
    </xf>
    <xf numFmtId="49" fontId="2" fillId="8" borderId="37" xfId="0" applyNumberFormat="1" applyFont="1" applyFill="1" applyBorder="1" applyAlignment="1" applyProtection="1">
      <alignment vertical="center"/>
    </xf>
    <xf numFmtId="198" fontId="2" fillId="7" borderId="37" xfId="0" applyNumberFormat="1" applyFont="1" applyFill="1" applyBorder="1" applyAlignment="1" applyProtection="1">
      <alignment vertical="center"/>
    </xf>
    <xf numFmtId="0" fontId="7" fillId="9" borderId="37" xfId="0" applyFont="1" applyFill="1" applyBorder="1" applyAlignment="1" applyProtection="1">
      <alignment vertical="center" wrapText="1" shrinkToFit="1"/>
    </xf>
    <xf numFmtId="190" fontId="15" fillId="9" borderId="37" xfId="0" applyNumberFormat="1" applyFont="1" applyFill="1" applyBorder="1" applyAlignment="1" applyProtection="1">
      <alignment vertical="center"/>
    </xf>
    <xf numFmtId="0" fontId="2" fillId="9" borderId="37" xfId="0" applyFont="1" applyFill="1" applyBorder="1" applyAlignment="1" applyProtection="1">
      <alignment vertical="center"/>
    </xf>
    <xf numFmtId="184" fontId="24" fillId="7" borderId="37" xfId="0" applyNumberFormat="1" applyFont="1" applyFill="1" applyBorder="1" applyAlignment="1" applyProtection="1">
      <alignment horizontal="left" vertical="center"/>
      <protection locked="0"/>
    </xf>
    <xf numFmtId="0" fontId="24" fillId="7" borderId="37" xfId="0" applyFont="1" applyFill="1" applyBorder="1" applyAlignment="1" applyProtection="1">
      <alignment horizontal="left" vertical="center"/>
      <protection locked="0"/>
    </xf>
    <xf numFmtId="0" fontId="42" fillId="7" borderId="37" xfId="0" applyFont="1" applyFill="1" applyBorder="1" applyAlignment="1" applyProtection="1">
      <alignment horizontal="left" vertical="center"/>
      <protection locked="0"/>
    </xf>
    <xf numFmtId="0" fontId="24" fillId="6" borderId="37" xfId="0" applyFont="1" applyFill="1" applyBorder="1" applyAlignment="1" applyProtection="1">
      <alignment horizontal="left" vertical="center"/>
      <protection locked="0"/>
    </xf>
    <xf numFmtId="0" fontId="42" fillId="6" borderId="37" xfId="0" applyFont="1" applyFill="1" applyBorder="1" applyAlignment="1" applyProtection="1">
      <alignment horizontal="left" vertical="center"/>
      <protection locked="0"/>
    </xf>
    <xf numFmtId="176" fontId="2" fillId="0" borderId="74" xfId="0" applyNumberFormat="1" applyFont="1" applyBorder="1" applyAlignment="1" applyProtection="1">
      <alignment vertical="center"/>
      <protection locked="0"/>
    </xf>
    <xf numFmtId="0" fontId="24" fillId="0" borderId="74" xfId="0" applyFont="1" applyBorder="1" applyAlignment="1" applyProtection="1">
      <alignment horizontal="left" vertical="center"/>
      <protection locked="0"/>
    </xf>
    <xf numFmtId="38" fontId="2" fillId="0" borderId="0" xfId="1" applyFont="1" applyBorder="1" applyAlignment="1" applyProtection="1"/>
    <xf numFmtId="177" fontId="2" fillId="0" borderId="21" xfId="0" applyNumberFormat="1" applyFont="1" applyBorder="1" applyAlignment="1" applyProtection="1">
      <protection locked="0"/>
    </xf>
    <xf numFmtId="177" fontId="2" fillId="0" borderId="1" xfId="0" applyNumberFormat="1" applyFont="1" applyBorder="1" applyAlignment="1" applyProtection="1">
      <protection locked="0"/>
    </xf>
    <xf numFmtId="177" fontId="2" fillId="0" borderId="22" xfId="0" applyNumberFormat="1" applyFont="1" applyBorder="1" applyAlignment="1" applyProtection="1">
      <protection locked="0"/>
    </xf>
    <xf numFmtId="49" fontId="9" fillId="0" borderId="2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179" fontId="2" fillId="0" borderId="21" xfId="1" applyNumberFormat="1" applyFont="1" applyBorder="1" applyAlignment="1" applyProtection="1">
      <alignment vertical="center"/>
      <protection locked="0"/>
    </xf>
    <xf numFmtId="49" fontId="9" fillId="0" borderId="23" xfId="0" applyNumberFormat="1" applyFont="1" applyBorder="1" applyAlignment="1" applyProtection="1">
      <alignment horizontal="center" vertical="center"/>
      <protection locked="0"/>
    </xf>
    <xf numFmtId="179" fontId="2" fillId="0" borderId="1" xfId="1" applyNumberFormat="1" applyFont="1" applyBorder="1" applyAlignment="1" applyProtection="1">
      <alignment vertical="center"/>
      <protection locked="0"/>
    </xf>
    <xf numFmtId="179" fontId="2" fillId="0" borderId="22" xfId="1" applyNumberFormat="1" applyFont="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vertical="center"/>
    </xf>
    <xf numFmtId="49" fontId="9" fillId="0" borderId="0" xfId="0" applyNumberFormat="1" applyFont="1" applyBorder="1" applyAlignment="1" applyProtection="1">
      <alignment horizontal="left" vertical="center"/>
    </xf>
    <xf numFmtId="0" fontId="28" fillId="5" borderId="0" xfId="0" applyFont="1" applyFill="1" applyAlignment="1" applyProtection="1">
      <alignment vertical="top" wrapText="1"/>
    </xf>
    <xf numFmtId="40" fontId="9" fillId="0" borderId="0" xfId="1" applyNumberFormat="1" applyFont="1" applyBorder="1" applyAlignment="1" applyProtection="1">
      <alignment vertical="center"/>
      <protection locked="0"/>
    </xf>
    <xf numFmtId="49" fontId="9" fillId="0" borderId="0" xfId="0" applyNumberFormat="1" applyFont="1" applyBorder="1" applyAlignment="1" applyProtection="1">
      <alignment vertical="center" shrinkToFit="1"/>
      <protection locked="0"/>
    </xf>
    <xf numFmtId="49" fontId="9" fillId="0" borderId="12" xfId="0" applyNumberFormat="1" applyFont="1" applyBorder="1" applyAlignment="1" applyProtection="1">
      <alignment vertical="center"/>
    </xf>
    <xf numFmtId="49" fontId="9" fillId="0" borderId="14" xfId="0" applyNumberFormat="1" applyFont="1" applyBorder="1" applyAlignment="1" applyProtection="1">
      <alignment vertical="center"/>
    </xf>
    <xf numFmtId="176" fontId="9" fillId="0" borderId="0" xfId="0" applyNumberFormat="1" applyFont="1" applyBorder="1" applyAlignment="1" applyProtection="1">
      <alignment vertical="center"/>
    </xf>
    <xf numFmtId="49" fontId="9" fillId="0" borderId="0" xfId="0" applyNumberFormat="1" applyFont="1" applyBorder="1" applyAlignment="1" applyProtection="1">
      <alignment horizontal="distributed" vertical="center"/>
    </xf>
    <xf numFmtId="0" fontId="9" fillId="0" borderId="0" xfId="0" applyNumberFormat="1" applyFont="1" applyBorder="1" applyAlignment="1" applyProtection="1">
      <alignment vertical="center"/>
    </xf>
    <xf numFmtId="0" fontId="9" fillId="0" borderId="0" xfId="0" applyNumberFormat="1" applyFont="1" applyBorder="1" applyAlignment="1" applyProtection="1">
      <alignment vertical="center"/>
      <protection locked="0"/>
    </xf>
    <xf numFmtId="0" fontId="19" fillId="3" borderId="0" xfId="0" applyFont="1" applyFill="1" applyAlignment="1">
      <alignment horizontal="center" vertical="center"/>
    </xf>
    <xf numFmtId="0" fontId="0" fillId="0" borderId="0" xfId="0" applyAlignment="1">
      <alignment horizontal="left" vertical="top" wrapText="1"/>
    </xf>
    <xf numFmtId="190" fontId="0" fillId="4" borderId="0" xfId="0" applyNumberFormat="1" applyFill="1" applyAlignment="1" applyProtection="1">
      <alignment horizontal="center" vertical="center"/>
    </xf>
    <xf numFmtId="0" fontId="29" fillId="0" borderId="0" xfId="0" applyFont="1" applyAlignment="1" applyProtection="1">
      <alignment horizontal="center" vertical="center"/>
    </xf>
    <xf numFmtId="0" fontId="2" fillId="0" borderId="26" xfId="0" applyFont="1" applyBorder="1" applyAlignment="1" applyProtection="1">
      <alignment horizontal="distributed" vertical="center" indent="1"/>
    </xf>
    <xf numFmtId="0" fontId="2" fillId="0" borderId="15" xfId="0" applyFont="1" applyBorder="1" applyAlignment="1" applyProtection="1">
      <alignment horizontal="distributed" vertical="center" indent="1"/>
    </xf>
    <xf numFmtId="0" fontId="2" fillId="0" borderId="27" xfId="0" applyFont="1" applyBorder="1" applyAlignment="1" applyProtection="1">
      <alignment horizontal="distributed" vertical="center" indent="1"/>
    </xf>
    <xf numFmtId="0" fontId="2" fillId="0" borderId="26" xfId="0" applyFont="1" applyBorder="1" applyAlignment="1" applyProtection="1">
      <alignment horizontal="distributed" vertical="center" indent="2"/>
    </xf>
    <xf numFmtId="0" fontId="2" fillId="0" borderId="15" xfId="0" applyFont="1" applyBorder="1" applyAlignment="1" applyProtection="1">
      <alignment horizontal="distributed" vertical="center" indent="2"/>
    </xf>
    <xf numFmtId="0" fontId="2" fillId="0" borderId="27" xfId="0" applyFont="1" applyBorder="1" applyAlignment="1" applyProtection="1">
      <alignment horizontal="distributed" vertical="center" indent="2"/>
    </xf>
    <xf numFmtId="0" fontId="2" fillId="0" borderId="0" xfId="0" applyFont="1" applyBorder="1" applyAlignment="1" applyProtection="1">
      <alignment horizontal="center" vertical="center"/>
    </xf>
    <xf numFmtId="0" fontId="7" fillId="0" borderId="38" xfId="0" applyFont="1" applyBorder="1" applyAlignment="1" applyProtection="1">
      <alignment horizontal="distributed" vertical="center" indent="1"/>
    </xf>
    <xf numFmtId="0" fontId="7" fillId="0" borderId="21" xfId="0" applyFont="1" applyBorder="1" applyAlignment="1" applyProtection="1">
      <alignment horizontal="distributed" vertical="center" indent="1"/>
    </xf>
    <xf numFmtId="0" fontId="15" fillId="0" borderId="39"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15" fillId="0" borderId="40" xfId="0" applyFont="1" applyBorder="1" applyAlignment="1" applyProtection="1">
      <alignment horizontal="center" vertical="center" shrinkToFit="1"/>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7" fillId="0" borderId="41" xfId="0" applyFont="1" applyBorder="1" applyAlignment="1" applyProtection="1">
      <alignment horizontal="distributed" vertical="center" indent="1"/>
    </xf>
    <xf numFmtId="0" fontId="7" fillId="0" borderId="1" xfId="0" applyFont="1" applyBorder="1" applyAlignment="1" applyProtection="1">
      <alignment horizontal="distributed" vertical="center" indent="1"/>
    </xf>
    <xf numFmtId="0" fontId="7" fillId="0" borderId="24" xfId="0" applyFont="1" applyBorder="1" applyAlignment="1" applyProtection="1">
      <alignment horizontal="left" vertical="center" indent="1"/>
    </xf>
    <xf numFmtId="0" fontId="7" fillId="0" borderId="22" xfId="0" applyFont="1" applyBorder="1" applyAlignment="1" applyProtection="1">
      <alignment horizontal="left" vertical="center" indent="1"/>
    </xf>
    <xf numFmtId="0" fontId="2" fillId="0" borderId="42" xfId="0" applyFont="1" applyBorder="1" applyAlignment="1" applyProtection="1">
      <alignment horizontal="distributed" vertical="center" indent="1"/>
    </xf>
    <xf numFmtId="0" fontId="2" fillId="0" borderId="22" xfId="0" applyFont="1" applyBorder="1" applyAlignment="1" applyProtection="1">
      <alignment horizontal="distributed" vertical="center" indent="1"/>
    </xf>
    <xf numFmtId="0" fontId="2" fillId="0" borderId="25" xfId="0" applyFont="1" applyBorder="1" applyAlignment="1" applyProtection="1">
      <alignment horizontal="distributed" vertical="center" indent="1"/>
    </xf>
    <xf numFmtId="49" fontId="2" fillId="0" borderId="33"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xf>
    <xf numFmtId="0" fontId="2" fillId="0" borderId="43" xfId="0" applyNumberFormat="1" applyFont="1" applyBorder="1" applyAlignment="1" applyProtection="1">
      <alignment horizontal="center" vertical="center"/>
    </xf>
    <xf numFmtId="0" fontId="2" fillId="0" borderId="26" xfId="0" applyFont="1" applyBorder="1" applyAlignment="1" applyProtection="1">
      <alignment horizontal="center" vertical="center" shrinkToFit="1"/>
    </xf>
    <xf numFmtId="0" fontId="2" fillId="0" borderId="15" xfId="0" applyFont="1" applyBorder="1" applyAlignment="1" applyProtection="1">
      <alignment horizontal="center" vertical="center" shrinkToFit="1"/>
    </xf>
    <xf numFmtId="0" fontId="7" fillId="0" borderId="44" xfId="0" applyFont="1" applyBorder="1" applyAlignment="1" applyProtection="1">
      <alignment horizontal="left" vertical="center" shrinkToFit="1"/>
    </xf>
    <xf numFmtId="0" fontId="7" fillId="0" borderId="15" xfId="0" applyFont="1" applyBorder="1" applyAlignment="1" applyProtection="1">
      <alignment horizontal="left" vertical="center" shrinkToFit="1"/>
    </xf>
    <xf numFmtId="0" fontId="7" fillId="0" borderId="27" xfId="0" applyFont="1" applyBorder="1" applyAlignment="1" applyProtection="1">
      <alignment horizontal="left" vertical="center" shrinkToFit="1"/>
    </xf>
    <xf numFmtId="0" fontId="2" fillId="0" borderId="0" xfId="0" applyFont="1" applyBorder="1" applyAlignment="1" applyProtection="1">
      <alignment horizontal="left" vertical="center" wrapText="1"/>
    </xf>
    <xf numFmtId="49" fontId="5" fillId="0" borderId="0" xfId="0" applyNumberFormat="1" applyFont="1" applyBorder="1" applyAlignment="1" applyProtection="1">
      <alignment horizontal="center"/>
    </xf>
    <xf numFmtId="0" fontId="5" fillId="0" borderId="0" xfId="0" applyFont="1" applyBorder="1" applyAlignment="1" applyProtection="1">
      <alignment horizontal="distributed" indent="1"/>
    </xf>
    <xf numFmtId="49" fontId="2" fillId="0" borderId="0" xfId="0" applyNumberFormat="1" applyFont="1" applyBorder="1" applyAlignment="1" applyProtection="1">
      <alignment horizontal="distributed" vertical="center"/>
    </xf>
    <xf numFmtId="49" fontId="8" fillId="0" borderId="0" xfId="0" applyNumberFormat="1" applyFont="1" applyBorder="1" applyAlignment="1" applyProtection="1">
      <alignment horizontal="distributed" vertical="center" indent="1"/>
    </xf>
    <xf numFmtId="0" fontId="9" fillId="0" borderId="0" xfId="0" applyNumberFormat="1" applyFont="1" applyBorder="1" applyAlignment="1" applyProtection="1">
      <alignment horizontal="distributed" vertical="center" indent="1"/>
    </xf>
    <xf numFmtId="0" fontId="9" fillId="0" borderId="0" xfId="0" applyFont="1" applyBorder="1" applyAlignment="1" applyProtection="1">
      <alignment horizontal="left" vertical="center"/>
    </xf>
    <xf numFmtId="182" fontId="9" fillId="0" borderId="0" xfId="0" applyNumberFormat="1" applyFont="1" applyBorder="1" applyAlignment="1" applyProtection="1">
      <alignment horizontal="center" vertical="center"/>
    </xf>
    <xf numFmtId="0" fontId="9" fillId="0" borderId="0" xfId="0" applyFont="1" applyBorder="1" applyAlignment="1" applyProtection="1">
      <alignment horizontal="left" vertical="center" shrinkToFit="1"/>
    </xf>
    <xf numFmtId="49" fontId="2" fillId="0" borderId="0" xfId="0" applyNumberFormat="1" applyFont="1" applyBorder="1" applyAlignment="1" applyProtection="1">
      <alignment horizontal="left" vertical="center"/>
    </xf>
    <xf numFmtId="49" fontId="9" fillId="0" borderId="0" xfId="0" applyNumberFormat="1" applyFont="1" applyBorder="1" applyAlignment="1" applyProtection="1">
      <alignment horizontal="center" vertical="center"/>
    </xf>
    <xf numFmtId="0" fontId="24"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8" fillId="0" borderId="0" xfId="0" applyNumberFormat="1" applyFont="1" applyBorder="1" applyAlignment="1" applyProtection="1">
      <alignment horizontal="distributed" vertical="center" indent="1"/>
    </xf>
    <xf numFmtId="0" fontId="9" fillId="0" borderId="0" xfId="0" applyNumberFormat="1" applyFont="1" applyBorder="1" applyAlignment="1" applyProtection="1">
      <alignment horizontal="center" vertical="center"/>
    </xf>
    <xf numFmtId="0" fontId="7" fillId="0" borderId="45" xfId="0" applyFont="1" applyBorder="1" applyAlignment="1" applyProtection="1">
      <alignment horizontal="distributed" vertical="center" indent="1"/>
    </xf>
    <xf numFmtId="0" fontId="7" fillId="0" borderId="35" xfId="0" applyFont="1" applyBorder="1" applyAlignment="1" applyProtection="1">
      <alignment horizontal="distributed" vertical="center" indent="1"/>
    </xf>
    <xf numFmtId="176" fontId="9" fillId="0" borderId="46" xfId="0" applyNumberFormat="1" applyFont="1" applyBorder="1" applyAlignment="1" applyProtection="1">
      <alignment horizontal="distributed" vertical="center" indent="2"/>
    </xf>
    <xf numFmtId="176" fontId="9" fillId="0" borderId="35" xfId="0" applyNumberFormat="1" applyFont="1" applyBorder="1" applyAlignment="1" applyProtection="1">
      <alignment horizontal="distributed" vertical="center" indent="2"/>
    </xf>
    <xf numFmtId="176" fontId="9" fillId="0" borderId="47" xfId="0" applyNumberFormat="1" applyFont="1" applyBorder="1" applyAlignment="1" applyProtection="1">
      <alignment horizontal="distributed" vertical="center" indent="2"/>
    </xf>
    <xf numFmtId="176" fontId="2" fillId="0" borderId="0" xfId="0" applyNumberFormat="1" applyFont="1" applyAlignment="1" applyProtection="1">
      <alignment horizontal="distributed" vertical="center"/>
    </xf>
    <xf numFmtId="0" fontId="2" fillId="0" borderId="0" xfId="0" applyFont="1" applyBorder="1" applyAlignment="1" applyProtection="1">
      <alignment horizontal="distributed" vertical="center"/>
    </xf>
    <xf numFmtId="0" fontId="7" fillId="0" borderId="48" xfId="0" applyFont="1" applyBorder="1" applyAlignment="1" applyProtection="1">
      <alignment horizontal="distributed" vertical="center" indent="1"/>
    </xf>
    <xf numFmtId="0" fontId="7" fillId="0" borderId="11" xfId="0" applyFont="1" applyBorder="1" applyAlignment="1" applyProtection="1">
      <alignment horizontal="distributed" vertical="center" indent="1"/>
    </xf>
    <xf numFmtId="0" fontId="7" fillId="0" borderId="2" xfId="0" applyFont="1" applyBorder="1" applyAlignment="1" applyProtection="1">
      <alignment horizontal="distributed" vertical="center" indent="1"/>
    </xf>
    <xf numFmtId="0" fontId="7" fillId="0" borderId="49" xfId="0" applyFont="1" applyBorder="1" applyAlignment="1" applyProtection="1">
      <alignment horizontal="distributed" vertical="center" indent="1"/>
    </xf>
    <xf numFmtId="0" fontId="7" fillId="0" borderId="4" xfId="0" applyFont="1" applyBorder="1" applyAlignment="1" applyProtection="1">
      <alignment horizontal="distributed" vertical="center" indent="1"/>
    </xf>
    <xf numFmtId="0" fontId="7" fillId="0" borderId="50" xfId="0" applyFont="1" applyBorder="1" applyAlignment="1" applyProtection="1">
      <alignment horizontal="distributed" vertical="center" indent="1"/>
    </xf>
    <xf numFmtId="0" fontId="2" fillId="0" borderId="16" xfId="0" applyNumberFormat="1" applyFont="1" applyBorder="1" applyAlignment="1" applyProtection="1">
      <alignment horizontal="center" vertical="center"/>
    </xf>
    <xf numFmtId="0" fontId="2" fillId="0" borderId="11" xfId="0" applyNumberFormat="1" applyFont="1" applyBorder="1" applyAlignment="1" applyProtection="1">
      <alignment horizontal="center" vertical="center"/>
    </xf>
    <xf numFmtId="0" fontId="7" fillId="0" borderId="11" xfId="0" applyFont="1" applyBorder="1" applyAlignment="1" applyProtection="1">
      <alignment horizontal="distributed" vertical="center"/>
    </xf>
    <xf numFmtId="0" fontId="2" fillId="0" borderId="11"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51" xfId="0" applyFont="1" applyBorder="1" applyAlignment="1" applyProtection="1">
      <alignment horizontal="center" vertical="center"/>
    </xf>
    <xf numFmtId="0" fontId="2" fillId="0" borderId="3"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7" fillId="0" borderId="4" xfId="0" applyFont="1" applyBorder="1" applyAlignment="1" applyProtection="1">
      <alignment horizontal="distributed" vertical="center"/>
    </xf>
    <xf numFmtId="0" fontId="2" fillId="0" borderId="4"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2" xfId="0" applyFont="1" applyBorder="1" applyAlignment="1" applyProtection="1">
      <alignment horizontal="center" vertical="center"/>
    </xf>
    <xf numFmtId="0" fontId="2" fillId="0" borderId="0" xfId="0" applyFont="1" applyBorder="1" applyAlignment="1" applyProtection="1">
      <alignment horizontal="right" vertical="center"/>
    </xf>
    <xf numFmtId="49" fontId="2" fillId="0" borderId="16" xfId="0" applyNumberFormat="1" applyFont="1" applyBorder="1" applyAlignment="1" applyProtection="1">
      <alignment horizontal="distributed" vertical="center" indent="1"/>
    </xf>
    <xf numFmtId="49" fontId="2" fillId="0" borderId="11" xfId="0" applyNumberFormat="1" applyFont="1" applyBorder="1" applyAlignment="1" applyProtection="1">
      <alignment horizontal="distributed" vertical="center" indent="1"/>
    </xf>
    <xf numFmtId="49" fontId="2" fillId="0" borderId="2" xfId="0" applyNumberFormat="1" applyFont="1" applyBorder="1" applyAlignment="1" applyProtection="1">
      <alignment horizontal="distributed" vertical="center" indent="1"/>
    </xf>
    <xf numFmtId="0" fontId="2" fillId="0" borderId="18"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50" xfId="0" applyFont="1" applyBorder="1" applyAlignment="1" applyProtection="1">
      <alignment horizontal="center" vertical="center"/>
    </xf>
    <xf numFmtId="0" fontId="7" fillId="0" borderId="54" xfId="0" applyFont="1" applyBorder="1" applyAlignment="1" applyProtection="1">
      <alignment horizontal="distributed" vertical="center" indent="1"/>
    </xf>
    <xf numFmtId="0" fontId="7" fillId="0" borderId="55" xfId="0" applyFont="1" applyBorder="1" applyAlignment="1" applyProtection="1">
      <alignment horizontal="distributed" vertical="center" indent="1"/>
    </xf>
    <xf numFmtId="176" fontId="9" fillId="0" borderId="56" xfId="0" applyNumberFormat="1" applyFont="1" applyBorder="1" applyAlignment="1" applyProtection="1">
      <alignment horizontal="distributed" vertical="center" indent="2"/>
    </xf>
    <xf numFmtId="176" fontId="9" fillId="0" borderId="55" xfId="0" applyNumberFormat="1" applyFont="1" applyBorder="1" applyAlignment="1" applyProtection="1">
      <alignment horizontal="distributed" vertical="center" indent="2"/>
    </xf>
    <xf numFmtId="176" fontId="9" fillId="0" borderId="57" xfId="0" applyNumberFormat="1" applyFont="1" applyBorder="1" applyAlignment="1" applyProtection="1">
      <alignment horizontal="distributed" vertical="center" indent="2"/>
    </xf>
    <xf numFmtId="0" fontId="2" fillId="0" borderId="0" xfId="0" applyFont="1" applyBorder="1" applyAlignment="1" applyProtection="1">
      <alignment horizontal="left" vertical="center" shrinkToFit="1"/>
    </xf>
    <xf numFmtId="49" fontId="2" fillId="0" borderId="0" xfId="0" applyNumberFormat="1" applyFont="1" applyBorder="1" applyAlignment="1" applyProtection="1">
      <alignment horizontal="center" vertical="center"/>
    </xf>
    <xf numFmtId="38" fontId="2" fillId="0" borderId="4" xfId="1" applyFont="1" applyBorder="1" applyAlignment="1" applyProtection="1">
      <alignment horizontal="right" vertical="center"/>
    </xf>
    <xf numFmtId="0" fontId="2" fillId="0" borderId="4" xfId="0" applyFont="1" applyBorder="1" applyAlignment="1" applyProtection="1">
      <alignment horizontal="left" vertical="center"/>
    </xf>
    <xf numFmtId="0" fontId="25" fillId="0" borderId="0" xfId="0" applyFont="1" applyBorder="1" applyAlignment="1" applyProtection="1">
      <alignment horizontal="left" vertical="top" wrapText="1"/>
      <protection locked="0"/>
    </xf>
    <xf numFmtId="0" fontId="0" fillId="0" borderId="0" xfId="0" applyAlignment="1" applyProtection="1">
      <alignment horizontal="left" vertical="top"/>
      <protection locked="0"/>
    </xf>
    <xf numFmtId="0" fontId="2" fillId="0" borderId="0" xfId="0" applyNumberFormat="1" applyFont="1" applyBorder="1" applyAlignment="1" applyProtection="1">
      <alignment horizontal="distributed" vertical="center" indent="1"/>
    </xf>
    <xf numFmtId="49" fontId="2" fillId="0" borderId="0" xfId="0" applyNumberFormat="1" applyFont="1" applyBorder="1" applyAlignment="1" applyProtection="1">
      <alignment horizontal="distributed" vertical="center" indent="1"/>
    </xf>
    <xf numFmtId="0" fontId="7" fillId="0" borderId="44"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7" fillId="0" borderId="27" xfId="0" applyFont="1" applyBorder="1" applyAlignment="1" applyProtection="1">
      <alignment horizontal="left" vertical="center" wrapText="1" shrinkToFit="1"/>
    </xf>
    <xf numFmtId="0" fontId="43" fillId="0" borderId="0" xfId="2" applyFont="1" applyBorder="1" applyAlignment="1" applyProtection="1">
      <alignment horizontal="justify" vertical="center" wrapText="1"/>
    </xf>
    <xf numFmtId="0" fontId="43" fillId="0" borderId="0" xfId="0" applyFont="1" applyBorder="1" applyAlignment="1" applyProtection="1">
      <alignment horizontal="right" vertical="center"/>
    </xf>
    <xf numFmtId="0" fontId="46" fillId="0" borderId="0" xfId="2" applyFont="1" applyBorder="1" applyAlignment="1" applyProtection="1">
      <alignment horizontal="center" vertical="center"/>
    </xf>
    <xf numFmtId="49" fontId="43" fillId="0" borderId="0" xfId="0" applyNumberFormat="1" applyFont="1" applyBorder="1" applyAlignment="1" applyProtection="1">
      <alignment horizontal="distributed" vertical="center"/>
    </xf>
    <xf numFmtId="0" fontId="43" fillId="0" borderId="0" xfId="0" applyFont="1" applyBorder="1" applyAlignment="1" applyProtection="1">
      <alignment horizontal="left" vertical="center" shrinkToFit="1"/>
    </xf>
    <xf numFmtId="0" fontId="43" fillId="0" borderId="0" xfId="0" applyNumberFormat="1" applyFont="1" applyBorder="1" applyAlignment="1" applyProtection="1">
      <alignment horizontal="distributed" vertical="center"/>
    </xf>
    <xf numFmtId="0" fontId="43" fillId="0" borderId="0" xfId="0" applyFont="1" applyBorder="1" applyAlignment="1" applyProtection="1">
      <alignment horizontal="center" vertical="center"/>
    </xf>
    <xf numFmtId="0" fontId="43" fillId="0" borderId="0" xfId="0" applyFont="1" applyBorder="1" applyAlignment="1" applyProtection="1">
      <alignment horizontal="left" vertical="center"/>
    </xf>
    <xf numFmtId="176" fontId="43" fillId="0" borderId="0" xfId="0" applyNumberFormat="1" applyFont="1" applyAlignment="1" applyProtection="1">
      <alignment horizontal="distributed" vertical="center"/>
      <protection locked="0"/>
    </xf>
    <xf numFmtId="0" fontId="43" fillId="0" borderId="0" xfId="0" applyFont="1" applyBorder="1" applyAlignment="1" applyProtection="1">
      <alignment horizontal="center" vertical="center"/>
      <protection locked="0"/>
    </xf>
    <xf numFmtId="0" fontId="43" fillId="0" borderId="0" xfId="0" applyFont="1" applyBorder="1" applyAlignment="1" applyProtection="1">
      <alignment horizontal="left" vertical="center" shrinkToFit="1"/>
      <protection locked="0"/>
    </xf>
    <xf numFmtId="0" fontId="43" fillId="0" borderId="75" xfId="0" applyFont="1" applyBorder="1" applyAlignment="1" applyProtection="1">
      <alignment horizontal="distributed" vertical="center" indent="3"/>
    </xf>
    <xf numFmtId="0" fontId="47" fillId="0" borderId="75" xfId="0" applyFont="1" applyBorder="1" applyAlignment="1" applyProtection="1">
      <alignment horizontal="center" vertical="center" shrinkToFit="1"/>
      <protection locked="0"/>
    </xf>
    <xf numFmtId="0" fontId="47" fillId="0" borderId="75" xfId="0" applyFont="1" applyBorder="1" applyAlignment="1" applyProtection="1">
      <alignment horizontal="center" vertical="center"/>
      <protection locked="0"/>
    </xf>
    <xf numFmtId="49" fontId="43" fillId="0" borderId="0" xfId="0" applyNumberFormat="1" applyFont="1" applyBorder="1" applyAlignment="1" applyProtection="1">
      <alignment horizontal="distributed" vertical="center"/>
      <protection locked="0"/>
    </xf>
    <xf numFmtId="0" fontId="48" fillId="0" borderId="0" xfId="0" applyFont="1" applyBorder="1" applyAlignment="1" applyProtection="1">
      <alignment horizontal="left" vertical="center" shrinkToFit="1"/>
    </xf>
    <xf numFmtId="0" fontId="2" fillId="0" borderId="0" xfId="0" applyFont="1" applyAlignment="1" applyProtection="1">
      <alignment horizontal="distributed" indent="1"/>
      <protection locked="0"/>
    </xf>
    <xf numFmtId="49" fontId="2" fillId="0" borderId="0" xfId="0" applyNumberFormat="1" applyFont="1" applyBorder="1" applyAlignment="1" applyProtection="1">
      <alignment horizontal="center"/>
    </xf>
    <xf numFmtId="49" fontId="26" fillId="0" borderId="0" xfId="0" applyNumberFormat="1" applyFont="1" applyBorder="1" applyAlignment="1" applyProtection="1">
      <alignment horizontal="center" vertical="center"/>
    </xf>
    <xf numFmtId="49" fontId="26" fillId="0" borderId="0" xfId="0" applyNumberFormat="1" applyFont="1" applyBorder="1" applyAlignment="1" applyProtection="1">
      <alignment horizontal="left" vertical="center"/>
    </xf>
    <xf numFmtId="0" fontId="2" fillId="0" borderId="0" xfId="0" applyFont="1" applyAlignment="1" applyProtection="1">
      <alignment horizontal="left"/>
    </xf>
    <xf numFmtId="0" fontId="2" fillId="0" borderId="0" xfId="0" applyFont="1" applyAlignment="1" applyProtection="1">
      <alignment horizontal="distributed"/>
    </xf>
    <xf numFmtId="38" fontId="2" fillId="0" borderId="36" xfId="1" applyFont="1" applyBorder="1" applyAlignment="1" applyProtection="1">
      <alignment horizontal="center"/>
      <protection locked="0"/>
    </xf>
    <xf numFmtId="38" fontId="2" fillId="0" borderId="37" xfId="1" applyFont="1" applyBorder="1" applyAlignment="1" applyProtection="1">
      <alignment horizontal="center"/>
      <protection locked="0"/>
    </xf>
    <xf numFmtId="0" fontId="2" fillId="0" borderId="0" xfId="0" applyFont="1" applyBorder="1" applyAlignment="1" applyProtection="1">
      <alignment horizontal="distributed"/>
    </xf>
    <xf numFmtId="0" fontId="2" fillId="0" borderId="0" xfId="0" applyFont="1" applyAlignment="1" applyProtection="1">
      <alignment horizontal="center"/>
    </xf>
    <xf numFmtId="49" fontId="2" fillId="0" borderId="0" xfId="0" applyNumberFormat="1" applyFont="1" applyBorder="1" applyAlignment="1" applyProtection="1">
      <alignment horizontal="left" vertical="center" wrapText="1"/>
    </xf>
    <xf numFmtId="0" fontId="2" fillId="0" borderId="36" xfId="0" applyFont="1" applyBorder="1" applyAlignment="1" applyProtection="1">
      <alignment horizontal="center"/>
      <protection locked="0"/>
    </xf>
    <xf numFmtId="0" fontId="2" fillId="0" borderId="0" xfId="0" applyFont="1" applyAlignment="1" applyProtection="1">
      <alignment horizontal="center" shrinkToFit="1"/>
      <protection locked="0"/>
    </xf>
    <xf numFmtId="0" fontId="2" fillId="0" borderId="0" xfId="0" applyFont="1" applyBorder="1" applyAlignment="1" applyProtection="1">
      <alignment horizontal="left" vertical="center" shrinkToFit="1"/>
      <protection locked="0"/>
    </xf>
    <xf numFmtId="0" fontId="2" fillId="0" borderId="0" xfId="0" applyFont="1" applyAlignment="1" applyProtection="1">
      <alignment horizontal="distributed" vertical="center"/>
      <protection locked="0"/>
    </xf>
    <xf numFmtId="49" fontId="2" fillId="0" borderId="0" xfId="0" applyNumberFormat="1" applyFont="1" applyBorder="1" applyAlignment="1" applyProtection="1">
      <alignment horizontal="distributed" vertical="center" indent="1"/>
      <protection locked="0"/>
    </xf>
    <xf numFmtId="0" fontId="2" fillId="0" borderId="36" xfId="0" applyFont="1" applyBorder="1" applyAlignment="1" applyProtection="1">
      <alignment horizontal="center" vertical="center"/>
      <protection locked="0"/>
    </xf>
    <xf numFmtId="0" fontId="2" fillId="0" borderId="36" xfId="0" applyFont="1" applyBorder="1" applyAlignment="1" applyProtection="1">
      <alignment horizontal="center" vertical="center" shrinkToFit="1"/>
    </xf>
    <xf numFmtId="49" fontId="2" fillId="0" borderId="0" xfId="0" applyNumberFormat="1" applyFont="1" applyBorder="1" applyAlignment="1" applyProtection="1">
      <alignment horizontal="left" vertical="distributed" wrapText="1"/>
    </xf>
    <xf numFmtId="49"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distributed" indent="1"/>
    </xf>
    <xf numFmtId="0" fontId="2" fillId="0" borderId="0" xfId="0" applyNumberFormat="1" applyFont="1" applyBorder="1" applyAlignment="1" applyProtection="1">
      <alignment horizontal="distributed" vertical="center"/>
    </xf>
    <xf numFmtId="178" fontId="13" fillId="0" borderId="0" xfId="0" applyNumberFormat="1" applyFont="1" applyBorder="1" applyAlignment="1" applyProtection="1">
      <alignment horizontal="right" vertical="center" indent="1" shrinkToFit="1"/>
      <protection locked="0"/>
    </xf>
    <xf numFmtId="0" fontId="13" fillId="0" borderId="0" xfId="0" applyNumberFormat="1" applyFont="1" applyBorder="1" applyAlignment="1" applyProtection="1">
      <alignment horizontal="center" vertical="center"/>
      <protection locked="0"/>
    </xf>
    <xf numFmtId="0" fontId="2" fillId="0" borderId="36" xfId="0" applyNumberFormat="1" applyFont="1" applyBorder="1" applyAlignment="1" applyProtection="1">
      <alignment horizontal="center" vertical="center" shrinkToFit="1"/>
    </xf>
    <xf numFmtId="0" fontId="2" fillId="0" borderId="58" xfId="0" applyNumberFormat="1" applyFont="1" applyBorder="1" applyAlignment="1" applyProtection="1">
      <alignment horizontal="center" vertical="center" shrinkToFit="1"/>
    </xf>
    <xf numFmtId="0" fontId="2" fillId="0" borderId="59" xfId="0" applyNumberFormat="1" applyFont="1" applyBorder="1" applyAlignment="1" applyProtection="1">
      <alignment horizontal="left" vertical="center" shrinkToFit="1"/>
      <protection locked="0"/>
    </xf>
    <xf numFmtId="0" fontId="2" fillId="0" borderId="36" xfId="0" applyNumberFormat="1" applyFont="1" applyBorder="1" applyAlignment="1" applyProtection="1">
      <alignment horizontal="left" vertical="center" shrinkToFit="1"/>
      <protection locked="0"/>
    </xf>
    <xf numFmtId="0" fontId="2" fillId="0" borderId="58" xfId="0" applyNumberFormat="1" applyFont="1" applyBorder="1" applyAlignment="1" applyProtection="1">
      <alignment horizontal="left" vertical="center" shrinkToFit="1"/>
      <protection locked="0"/>
    </xf>
    <xf numFmtId="0" fontId="13" fillId="0" borderId="59" xfId="0" applyNumberFormat="1" applyFont="1" applyBorder="1" applyAlignment="1" applyProtection="1">
      <alignment horizontal="center" vertical="center" shrinkToFit="1"/>
      <protection locked="0"/>
    </xf>
    <xf numFmtId="0" fontId="13" fillId="0" borderId="36" xfId="0" applyNumberFormat="1" applyFont="1" applyBorder="1" applyAlignment="1" applyProtection="1">
      <alignment horizontal="center" vertical="center" shrinkToFit="1"/>
      <protection locked="0"/>
    </xf>
    <xf numFmtId="0" fontId="13" fillId="0" borderId="58" xfId="0" applyNumberFormat="1" applyFont="1" applyBorder="1" applyAlignment="1" applyProtection="1">
      <alignment horizontal="center" vertical="center" shrinkToFit="1"/>
      <protection locked="0"/>
    </xf>
    <xf numFmtId="38" fontId="13" fillId="0" borderId="59" xfId="1" applyFont="1" applyBorder="1" applyAlignment="1" applyProtection="1">
      <alignment horizontal="right" vertical="center" shrinkToFit="1"/>
      <protection locked="0"/>
    </xf>
    <xf numFmtId="38" fontId="13" fillId="0" borderId="36" xfId="1" applyFont="1" applyBorder="1" applyAlignment="1" applyProtection="1">
      <alignment horizontal="right" vertical="center" shrinkToFit="1"/>
      <protection locked="0"/>
    </xf>
    <xf numFmtId="0" fontId="2" fillId="0" borderId="0" xfId="0" applyNumberFormat="1" applyFont="1" applyBorder="1" applyAlignment="1" applyProtection="1">
      <alignment horizontal="center" vertical="center" shrinkToFit="1"/>
    </xf>
    <xf numFmtId="0" fontId="2" fillId="0" borderId="60" xfId="0" applyNumberFormat="1" applyFont="1" applyBorder="1" applyAlignment="1" applyProtection="1">
      <alignment horizontal="center" vertical="center" shrinkToFit="1"/>
    </xf>
    <xf numFmtId="0" fontId="2" fillId="0" borderId="61" xfId="0" applyNumberFormat="1" applyFont="1" applyBorder="1" applyAlignment="1" applyProtection="1">
      <alignment horizontal="left" vertical="center" shrinkToFit="1"/>
      <protection locked="0"/>
    </xf>
    <xf numFmtId="0" fontId="2" fillId="0" borderId="0" xfId="0" applyNumberFormat="1" applyFont="1" applyBorder="1" applyAlignment="1" applyProtection="1">
      <alignment horizontal="left" vertical="center" shrinkToFit="1"/>
      <protection locked="0"/>
    </xf>
    <xf numFmtId="0" fontId="2" fillId="0" borderId="60" xfId="0" applyNumberFormat="1" applyFont="1" applyBorder="1" applyAlignment="1" applyProtection="1">
      <alignment horizontal="left" vertical="center" shrinkToFit="1"/>
      <protection locked="0"/>
    </xf>
    <xf numFmtId="0" fontId="13" fillId="0" borderId="61" xfId="0" applyNumberFormat="1" applyFont="1" applyBorder="1" applyAlignment="1" applyProtection="1">
      <alignment horizontal="center" vertical="center" shrinkToFit="1"/>
      <protection locked="0"/>
    </xf>
    <xf numFmtId="0" fontId="13" fillId="0" borderId="0" xfId="0" applyNumberFormat="1" applyFont="1" applyBorder="1" applyAlignment="1" applyProtection="1">
      <alignment horizontal="center" vertical="center" shrinkToFit="1"/>
      <protection locked="0"/>
    </xf>
    <xf numFmtId="0" fontId="13" fillId="0" borderId="60" xfId="0" applyNumberFormat="1" applyFont="1" applyBorder="1" applyAlignment="1" applyProtection="1">
      <alignment horizontal="center" vertical="center" shrinkToFit="1"/>
      <protection locked="0"/>
    </xf>
    <xf numFmtId="38" fontId="13" fillId="0" borderId="61" xfId="1" applyFont="1" applyBorder="1" applyAlignment="1" applyProtection="1">
      <alignment horizontal="right" vertical="center" shrinkToFit="1"/>
      <protection locked="0"/>
    </xf>
    <xf numFmtId="38" fontId="13" fillId="0" borderId="0" xfId="1" applyFont="1" applyBorder="1" applyAlignment="1" applyProtection="1">
      <alignment horizontal="right" vertical="center" shrinkToFit="1"/>
      <protection locked="0"/>
    </xf>
    <xf numFmtId="38" fontId="13" fillId="0" borderId="62" xfId="1" applyFont="1" applyBorder="1" applyAlignment="1" applyProtection="1">
      <alignment horizontal="right" vertical="center" shrinkToFit="1"/>
      <protection locked="0"/>
    </xf>
    <xf numFmtId="38" fontId="13" fillId="0" borderId="29" xfId="1" applyFont="1" applyBorder="1" applyAlignment="1" applyProtection="1">
      <alignment horizontal="right" vertical="center" shrinkToFit="1"/>
      <protection locked="0"/>
    </xf>
    <xf numFmtId="0" fontId="2" fillId="0" borderId="29" xfId="0" applyNumberFormat="1" applyFont="1" applyBorder="1" applyAlignment="1" applyProtection="1">
      <alignment horizontal="center" vertical="center" shrinkToFit="1"/>
    </xf>
    <xf numFmtId="0" fontId="2" fillId="0" borderId="63" xfId="0" applyNumberFormat="1" applyFont="1" applyBorder="1" applyAlignment="1" applyProtection="1">
      <alignment horizontal="center" vertical="center" shrinkToFit="1"/>
    </xf>
    <xf numFmtId="0" fontId="2" fillId="0" borderId="31" xfId="0" applyNumberFormat="1" applyFont="1" applyBorder="1" applyAlignment="1" applyProtection="1">
      <alignment horizontal="distributed" vertical="center" indent="2"/>
    </xf>
    <xf numFmtId="0" fontId="2" fillId="0" borderId="37" xfId="0" applyNumberFormat="1" applyFont="1" applyBorder="1" applyAlignment="1" applyProtection="1">
      <alignment horizontal="distributed" vertical="center" indent="2"/>
    </xf>
    <xf numFmtId="0" fontId="2" fillId="0" borderId="32" xfId="0" applyNumberFormat="1" applyFont="1" applyBorder="1" applyAlignment="1" applyProtection="1">
      <alignment horizontal="distributed" vertical="center" indent="2"/>
    </xf>
    <xf numFmtId="0" fontId="2" fillId="0" borderId="31" xfId="0" applyNumberFormat="1" applyFont="1" applyBorder="1" applyAlignment="1" applyProtection="1">
      <alignment horizontal="center" vertical="center"/>
    </xf>
    <xf numFmtId="0" fontId="2" fillId="0" borderId="37" xfId="0" applyNumberFormat="1" applyFont="1" applyBorder="1" applyAlignment="1" applyProtection="1">
      <alignment horizontal="center" vertical="center"/>
    </xf>
    <xf numFmtId="0" fontId="2" fillId="0" borderId="32" xfId="0" applyNumberFormat="1" applyFont="1" applyBorder="1" applyAlignment="1" applyProtection="1">
      <alignment horizontal="center" vertical="center"/>
    </xf>
    <xf numFmtId="0" fontId="2" fillId="0" borderId="62" xfId="0" applyNumberFormat="1" applyFont="1" applyBorder="1" applyAlignment="1" applyProtection="1">
      <alignment horizontal="left" vertical="center" shrinkToFit="1"/>
      <protection locked="0"/>
    </xf>
    <xf numFmtId="0" fontId="2" fillId="0" borderId="29" xfId="0" applyNumberFormat="1" applyFont="1" applyBorder="1" applyAlignment="1" applyProtection="1">
      <alignment horizontal="left" vertical="center" shrinkToFit="1"/>
      <protection locked="0"/>
    </xf>
    <xf numFmtId="0" fontId="2" fillId="0" borderId="63" xfId="0" applyNumberFormat="1" applyFont="1" applyBorder="1" applyAlignment="1" applyProtection="1">
      <alignment horizontal="left" vertical="center" shrinkToFit="1"/>
      <protection locked="0"/>
    </xf>
    <xf numFmtId="0" fontId="13" fillId="0" borderId="62" xfId="0" applyNumberFormat="1" applyFont="1" applyBorder="1" applyAlignment="1" applyProtection="1">
      <alignment horizontal="center" vertical="center" shrinkToFit="1"/>
      <protection locked="0"/>
    </xf>
    <xf numFmtId="0" fontId="13" fillId="0" borderId="29" xfId="0" applyNumberFormat="1" applyFont="1" applyBorder="1" applyAlignment="1" applyProtection="1">
      <alignment horizontal="center" vertical="center" shrinkToFit="1"/>
      <protection locked="0"/>
    </xf>
    <xf numFmtId="0" fontId="13" fillId="0" borderId="63" xfId="0" applyNumberFormat="1" applyFont="1" applyBorder="1" applyAlignment="1" applyProtection="1">
      <alignment horizontal="center" vertical="center" shrinkToFit="1"/>
      <protection locked="0"/>
    </xf>
    <xf numFmtId="0" fontId="13" fillId="0" borderId="31" xfId="0" applyNumberFormat="1" applyFont="1" applyBorder="1" applyAlignment="1" applyProtection="1">
      <alignment horizontal="right" vertical="center" shrinkToFit="1"/>
      <protection locked="0"/>
    </xf>
    <xf numFmtId="0" fontId="13" fillId="0" borderId="37" xfId="0" applyNumberFormat="1" applyFont="1" applyBorder="1" applyAlignment="1" applyProtection="1">
      <alignment horizontal="right" vertical="center" shrinkToFit="1"/>
      <protection locked="0"/>
    </xf>
    <xf numFmtId="0" fontId="2" fillId="0" borderId="37" xfId="0" applyNumberFormat="1" applyFont="1" applyBorder="1" applyAlignment="1" applyProtection="1">
      <alignment horizontal="center" vertical="center" shrinkToFit="1"/>
    </xf>
    <xf numFmtId="0" fontId="2" fillId="0" borderId="32" xfId="0" applyNumberFormat="1" applyFont="1" applyBorder="1" applyAlignment="1" applyProtection="1">
      <alignment horizontal="center" vertical="center" shrinkToFit="1"/>
    </xf>
    <xf numFmtId="38" fontId="13" fillId="0" borderId="31" xfId="1" applyFont="1" applyBorder="1" applyAlignment="1" applyProtection="1">
      <alignment horizontal="right" vertical="center" shrinkToFit="1"/>
    </xf>
    <xf numFmtId="38" fontId="13" fillId="0" borderId="37" xfId="1" applyFont="1" applyBorder="1" applyAlignment="1" applyProtection="1">
      <alignment horizontal="right" vertical="center" shrinkToFit="1"/>
    </xf>
    <xf numFmtId="0" fontId="2" fillId="0" borderId="31" xfId="0" applyNumberFormat="1" applyFont="1" applyBorder="1" applyAlignment="1" applyProtection="1">
      <alignment horizontal="center" vertical="center" shrinkToFit="1"/>
    </xf>
    <xf numFmtId="194" fontId="2" fillId="0" borderId="31" xfId="0" applyNumberFormat="1" applyFont="1" applyBorder="1" applyAlignment="1" applyProtection="1">
      <alignment horizontal="center" vertical="center" shrinkToFit="1"/>
    </xf>
    <xf numFmtId="194" fontId="2" fillId="0" borderId="37" xfId="0" applyNumberFormat="1" applyFont="1" applyBorder="1" applyAlignment="1" applyProtection="1">
      <alignment horizontal="center" vertical="center" shrinkToFit="1"/>
    </xf>
    <xf numFmtId="194" fontId="2" fillId="0" borderId="32" xfId="0" applyNumberFormat="1" applyFont="1" applyBorder="1" applyAlignment="1" applyProtection="1">
      <alignment horizontal="center" vertical="center" shrinkToFit="1"/>
    </xf>
    <xf numFmtId="0" fontId="13" fillId="0" borderId="31" xfId="0" applyNumberFormat="1" applyFont="1" applyBorder="1" applyAlignment="1" applyProtection="1">
      <alignment horizontal="center" vertical="center" shrinkToFit="1"/>
      <protection locked="0"/>
    </xf>
    <xf numFmtId="0" fontId="13" fillId="0" borderId="37" xfId="0" applyNumberFormat="1" applyFont="1" applyBorder="1" applyAlignment="1" applyProtection="1">
      <alignment horizontal="center" vertical="center" shrinkToFit="1"/>
      <protection locked="0"/>
    </xf>
    <xf numFmtId="0" fontId="13" fillId="0" borderId="32" xfId="0" applyNumberFormat="1"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 fillId="0" borderId="31" xfId="0" applyNumberFormat="1" applyFont="1" applyBorder="1" applyAlignment="1" applyProtection="1">
      <alignment horizontal="distributed" vertical="center" indent="1"/>
    </xf>
    <xf numFmtId="0" fontId="2" fillId="0" borderId="37" xfId="0" applyNumberFormat="1" applyFont="1" applyBorder="1" applyAlignment="1" applyProtection="1">
      <alignment horizontal="distributed" vertical="center" indent="1"/>
    </xf>
    <xf numFmtId="0" fontId="2" fillId="0" borderId="32" xfId="0" applyNumberFormat="1" applyFont="1" applyBorder="1" applyAlignment="1" applyProtection="1">
      <alignment horizontal="distributed" vertical="center" indent="1"/>
    </xf>
    <xf numFmtId="190" fontId="15" fillId="0" borderId="39" xfId="0" applyNumberFormat="1" applyFont="1" applyBorder="1" applyAlignment="1" applyProtection="1">
      <alignment horizontal="center" vertical="center"/>
    </xf>
    <xf numFmtId="190" fontId="15" fillId="0" borderId="21" xfId="0" applyNumberFormat="1" applyFont="1" applyBorder="1" applyAlignment="1" applyProtection="1">
      <alignment horizontal="center" vertical="center"/>
    </xf>
    <xf numFmtId="190" fontId="15" fillId="0" borderId="40" xfId="0" applyNumberFormat="1" applyFont="1" applyBorder="1" applyAlignment="1" applyProtection="1">
      <alignment horizontal="center" vertical="center"/>
    </xf>
    <xf numFmtId="0" fontId="2" fillId="0" borderId="12" xfId="0" applyFont="1" applyBorder="1" applyAlignment="1" applyProtection="1">
      <alignment horizontal="distributed"/>
    </xf>
    <xf numFmtId="0" fontId="2" fillId="0" borderId="13" xfId="0" applyFont="1" applyBorder="1" applyAlignment="1" applyProtection="1">
      <alignment horizontal="distributed"/>
    </xf>
    <xf numFmtId="0" fontId="2" fillId="0" borderId="64" xfId="0" applyFont="1" applyBorder="1" applyAlignment="1" applyProtection="1">
      <alignment horizontal="left" vertical="center"/>
    </xf>
    <xf numFmtId="0" fontId="2" fillId="0" borderId="6" xfId="0" applyFont="1" applyBorder="1" applyAlignment="1" applyProtection="1">
      <alignment horizontal="distributed"/>
    </xf>
    <xf numFmtId="0" fontId="2" fillId="0" borderId="16" xfId="0" applyFont="1" applyBorder="1" applyAlignment="1" applyProtection="1">
      <alignment horizontal="center"/>
    </xf>
    <xf numFmtId="0" fontId="2" fillId="0" borderId="11" xfId="0" applyFont="1" applyBorder="1" applyAlignment="1" applyProtection="1">
      <alignment horizontal="center"/>
    </xf>
    <xf numFmtId="0" fontId="2" fillId="0" borderId="8" xfId="0" applyNumberFormat="1" applyFont="1" applyBorder="1" applyAlignment="1" applyProtection="1">
      <alignment horizontal="left" vertical="center"/>
    </xf>
    <xf numFmtId="197" fontId="2" fillId="0" borderId="19" xfId="0" applyNumberFormat="1" applyFont="1" applyBorder="1" applyAlignment="1" applyProtection="1">
      <alignment horizontal="right" vertical="center" indent="1"/>
    </xf>
    <xf numFmtId="197" fontId="2" fillId="0" borderId="8" xfId="0" applyNumberFormat="1" applyFont="1" applyBorder="1" applyAlignment="1" applyProtection="1">
      <alignment horizontal="right" vertical="center" indent="1"/>
    </xf>
    <xf numFmtId="0" fontId="7"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49" fontId="5" fillId="0" borderId="11" xfId="0" applyNumberFormat="1" applyFont="1" applyBorder="1" applyAlignment="1" applyProtection="1">
      <alignment horizontal="center"/>
    </xf>
    <xf numFmtId="0" fontId="5" fillId="0" borderId="0" xfId="0" applyFont="1" applyBorder="1" applyAlignment="1" applyProtection="1">
      <alignment horizontal="distributed" indent="2"/>
    </xf>
    <xf numFmtId="49" fontId="2" fillId="0" borderId="4" xfId="0" applyNumberFormat="1" applyFont="1" applyBorder="1" applyAlignment="1" applyProtection="1">
      <alignment horizontal="distributed" vertical="center"/>
    </xf>
    <xf numFmtId="49" fontId="8" fillId="0" borderId="4" xfId="0" applyNumberFormat="1" applyFont="1" applyBorder="1" applyAlignment="1" applyProtection="1">
      <alignment horizontal="distributed" vertical="center" indent="2"/>
    </xf>
    <xf numFmtId="0" fontId="8" fillId="0" borderId="4" xfId="0" applyNumberFormat="1" applyFont="1" applyBorder="1" applyAlignment="1" applyProtection="1">
      <alignment horizontal="distributed" vertical="center" indent="2"/>
    </xf>
    <xf numFmtId="0" fontId="6" fillId="0" borderId="12" xfId="0" applyFont="1" applyBorder="1" applyAlignment="1" applyProtection="1">
      <alignment horizontal="distributed" vertical="center" indent="1"/>
    </xf>
    <xf numFmtId="0" fontId="6" fillId="0" borderId="13" xfId="0" applyFont="1" applyBorder="1" applyAlignment="1" applyProtection="1">
      <alignment horizontal="distributed" vertical="center" indent="1"/>
    </xf>
    <xf numFmtId="0" fontId="6" fillId="0" borderId="14" xfId="0" applyFont="1" applyBorder="1" applyAlignment="1" applyProtection="1">
      <alignment horizontal="distributed" vertical="center" indent="1"/>
    </xf>
    <xf numFmtId="0" fontId="2" fillId="0" borderId="2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26" xfId="0" applyFont="1" applyBorder="1" applyAlignment="1" applyProtection="1">
      <alignment horizontal="left" vertical="center" indent="1"/>
    </xf>
    <xf numFmtId="0" fontId="2" fillId="0" borderId="15" xfId="0" applyFont="1" applyBorder="1" applyAlignment="1" applyProtection="1">
      <alignment horizontal="left" vertical="center" indent="1"/>
    </xf>
    <xf numFmtId="0" fontId="2" fillId="0" borderId="27" xfId="0" applyFont="1" applyBorder="1" applyAlignment="1" applyProtection="1">
      <alignment horizontal="left" vertical="center" indent="1"/>
    </xf>
    <xf numFmtId="0" fontId="2" fillId="0" borderId="12" xfId="0" applyFont="1" applyBorder="1" applyAlignment="1" applyProtection="1">
      <alignment horizontal="distributed" vertical="center"/>
    </xf>
    <xf numFmtId="0" fontId="2" fillId="0" borderId="13" xfId="0" applyFont="1" applyBorder="1" applyAlignment="1" applyProtection="1">
      <alignment horizontal="distributed" vertical="center"/>
    </xf>
    <xf numFmtId="182" fontId="2" fillId="0" borderId="0" xfId="0" applyNumberFormat="1" applyFont="1" applyBorder="1" applyAlignment="1" applyProtection="1">
      <alignment horizontal="distributed" vertical="center"/>
    </xf>
    <xf numFmtId="0" fontId="2" fillId="0" borderId="0" xfId="0" applyNumberFormat="1" applyFont="1" applyBorder="1" applyAlignment="1" applyProtection="1">
      <alignment horizontal="center" vertical="center"/>
    </xf>
    <xf numFmtId="49" fontId="2" fillId="0" borderId="1" xfId="0" applyNumberFormat="1" applyFont="1" applyBorder="1" applyAlignment="1" applyProtection="1">
      <alignment horizontal="distributed" vertical="center"/>
    </xf>
    <xf numFmtId="0" fontId="2" fillId="0" borderId="1" xfId="0" applyFont="1" applyBorder="1" applyAlignment="1" applyProtection="1">
      <alignment horizontal="distributed" vertical="center" indent="1"/>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center" shrinkToFit="1"/>
    </xf>
    <xf numFmtId="192" fontId="2" fillId="0" borderId="33" xfId="0" applyNumberFormat="1" applyFont="1" applyBorder="1" applyAlignment="1" applyProtection="1">
      <alignment horizontal="center" vertical="center"/>
      <protection locked="0"/>
    </xf>
    <xf numFmtId="192" fontId="2" fillId="0" borderId="1" xfId="0" applyNumberFormat="1" applyFont="1" applyBorder="1" applyAlignment="1" applyProtection="1">
      <alignment horizontal="center" vertical="center"/>
      <protection locked="0"/>
    </xf>
    <xf numFmtId="192" fontId="2" fillId="0" borderId="20" xfId="0" applyNumberFormat="1" applyFont="1" applyBorder="1" applyAlignment="1" applyProtection="1">
      <alignment horizontal="center" vertical="center"/>
      <protection locked="0"/>
    </xf>
    <xf numFmtId="192" fontId="2" fillId="0" borderId="39" xfId="0" applyNumberFormat="1" applyFont="1" applyBorder="1" applyAlignment="1" applyProtection="1">
      <alignment horizontal="center" vertical="center"/>
      <protection locked="0"/>
    </xf>
    <xf numFmtId="192" fontId="2" fillId="0" borderId="21" xfId="0" applyNumberFormat="1" applyFont="1" applyBorder="1" applyAlignment="1" applyProtection="1">
      <alignment horizontal="center" vertical="center"/>
      <protection locked="0"/>
    </xf>
    <xf numFmtId="192" fontId="2" fillId="0" borderId="23" xfId="0" applyNumberFormat="1" applyFont="1" applyBorder="1" applyAlignment="1" applyProtection="1">
      <alignment horizontal="center" vertical="center"/>
      <protection locked="0"/>
    </xf>
    <xf numFmtId="49" fontId="10" fillId="0" borderId="22" xfId="0" applyNumberFormat="1" applyFont="1" applyBorder="1" applyAlignment="1" applyProtection="1">
      <alignment horizontal="distributed" vertical="center" indent="2"/>
    </xf>
    <xf numFmtId="0" fontId="10" fillId="0" borderId="22" xfId="0" applyNumberFormat="1" applyFont="1" applyBorder="1" applyAlignment="1" applyProtection="1">
      <alignment horizontal="distributed" vertical="center" indent="2"/>
    </xf>
    <xf numFmtId="49" fontId="2" fillId="0" borderId="42" xfId="0" applyNumberFormat="1" applyFont="1" applyBorder="1" applyAlignment="1" applyProtection="1">
      <alignment horizontal="center" vertical="center" shrinkToFit="1"/>
      <protection locked="0"/>
    </xf>
    <xf numFmtId="49" fontId="2" fillId="0" borderId="22" xfId="0" applyNumberFormat="1" applyFont="1" applyBorder="1" applyAlignment="1" applyProtection="1">
      <alignment horizontal="center" vertical="center" shrinkToFit="1"/>
      <protection locked="0"/>
    </xf>
    <xf numFmtId="49" fontId="9" fillId="0" borderId="42" xfId="0" applyNumberFormat="1" applyFont="1" applyBorder="1" applyAlignment="1" applyProtection="1">
      <alignment horizontal="left" vertical="distributed" wrapText="1"/>
      <protection locked="0"/>
    </xf>
    <xf numFmtId="49" fontId="9" fillId="0" borderId="22" xfId="0" applyNumberFormat="1" applyFont="1" applyBorder="1" applyAlignment="1" applyProtection="1">
      <alignment horizontal="left" vertical="distributed" wrapText="1"/>
      <protection locked="0"/>
    </xf>
    <xf numFmtId="49" fontId="2" fillId="0" borderId="33"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7" fillId="0" borderId="33"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49" fontId="7" fillId="0" borderId="43" xfId="0" applyNumberFormat="1" applyFont="1" applyBorder="1" applyAlignment="1" applyProtection="1">
      <alignment horizontal="left" vertical="center" wrapText="1"/>
      <protection locked="0"/>
    </xf>
    <xf numFmtId="0" fontId="2" fillId="0" borderId="15" xfId="0" applyNumberFormat="1" applyFont="1" applyBorder="1" applyAlignment="1" applyProtection="1">
      <alignment horizontal="center" vertical="center"/>
    </xf>
    <xf numFmtId="176" fontId="2" fillId="0" borderId="15" xfId="0" applyNumberFormat="1" applyFont="1" applyBorder="1" applyAlignment="1" applyProtection="1">
      <alignment horizontal="distributed" vertical="center"/>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protection locked="0"/>
    </xf>
    <xf numFmtId="49" fontId="2" fillId="0" borderId="41" xfId="0" applyNumberFormat="1" applyFont="1" applyBorder="1" applyAlignment="1" applyProtection="1">
      <alignment horizontal="distributed" vertical="center" indent="1"/>
      <protection locked="0"/>
    </xf>
    <xf numFmtId="49" fontId="2" fillId="0" borderId="1" xfId="0" applyNumberFormat="1" applyFont="1" applyBorder="1" applyAlignment="1" applyProtection="1">
      <alignment horizontal="distributed" vertical="center" indent="1"/>
      <protection locked="0"/>
    </xf>
    <xf numFmtId="49" fontId="9" fillId="0" borderId="33" xfId="0" applyNumberFormat="1" applyFont="1" applyBorder="1" applyAlignment="1" applyProtection="1">
      <alignment horizontal="right" vertical="center"/>
      <protection locked="0"/>
    </xf>
    <xf numFmtId="49" fontId="9" fillId="0" borderId="1" xfId="0" applyNumberFormat="1" applyFont="1" applyBorder="1" applyAlignment="1" applyProtection="1">
      <alignment horizontal="right" vertical="center"/>
      <protection locked="0"/>
    </xf>
    <xf numFmtId="0" fontId="5" fillId="0" borderId="38" xfId="0" applyNumberFormat="1" applyFont="1" applyBorder="1" applyAlignment="1" applyProtection="1">
      <alignment horizontal="distributed" vertical="center" indent="3"/>
    </xf>
    <xf numFmtId="0" fontId="5" fillId="0" borderId="21" xfId="0" applyNumberFormat="1" applyFont="1" applyBorder="1" applyAlignment="1" applyProtection="1">
      <alignment horizontal="distributed" vertical="center" indent="3"/>
    </xf>
    <xf numFmtId="0" fontId="5" fillId="0" borderId="40" xfId="0" applyNumberFormat="1" applyFont="1" applyBorder="1" applyAlignment="1" applyProtection="1">
      <alignment horizontal="distributed" vertical="center" indent="3"/>
    </xf>
    <xf numFmtId="49" fontId="9" fillId="0" borderId="15" xfId="0" applyNumberFormat="1" applyFont="1" applyBorder="1" applyAlignment="1" applyProtection="1">
      <alignment horizontal="left" vertical="center"/>
    </xf>
    <xf numFmtId="49" fontId="9" fillId="0" borderId="65" xfId="0" applyNumberFormat="1" applyFont="1" applyBorder="1" applyAlignment="1" applyProtection="1">
      <alignment horizontal="left" vertical="center"/>
    </xf>
    <xf numFmtId="49" fontId="9" fillId="0" borderId="12" xfId="0" applyNumberFormat="1"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49" fontId="9" fillId="0" borderId="14"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8" xfId="0" applyNumberFormat="1" applyFont="1" applyBorder="1" applyAlignment="1" applyProtection="1">
      <alignment horizontal="center" vertical="center"/>
    </xf>
    <xf numFmtId="49" fontId="9" fillId="0" borderId="9"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27" xfId="0" applyNumberFormat="1" applyFont="1" applyBorder="1" applyAlignment="1" applyProtection="1">
      <alignment horizontal="center" vertical="center"/>
    </xf>
    <xf numFmtId="49" fontId="9" fillId="0" borderId="66" xfId="0" applyNumberFormat="1" applyFont="1" applyBorder="1" applyAlignment="1" applyProtection="1">
      <alignment horizontal="center" vertical="center"/>
    </xf>
    <xf numFmtId="49" fontId="2" fillId="0" borderId="24" xfId="0" applyNumberFormat="1" applyFont="1" applyBorder="1" applyAlignment="1" applyProtection="1">
      <alignment horizontal="distributed" vertical="center" indent="1"/>
      <protection locked="0"/>
    </xf>
    <xf numFmtId="49" fontId="2" fillId="0" borderId="22" xfId="0" applyNumberFormat="1" applyFont="1" applyBorder="1" applyAlignment="1" applyProtection="1">
      <alignment horizontal="distributed" vertical="center" indent="1"/>
      <protection locked="0"/>
    </xf>
    <xf numFmtId="49" fontId="2" fillId="0" borderId="42"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left" vertical="center" wrapText="1"/>
      <protection locked="0"/>
    </xf>
    <xf numFmtId="49" fontId="7" fillId="0" borderId="22" xfId="0" applyNumberFormat="1" applyFont="1" applyBorder="1" applyAlignment="1" applyProtection="1">
      <alignment horizontal="left" vertical="center" wrapText="1"/>
      <protection locked="0"/>
    </xf>
    <xf numFmtId="49" fontId="7" fillId="0" borderId="25" xfId="0" applyNumberFormat="1" applyFont="1" applyBorder="1" applyAlignment="1" applyProtection="1">
      <alignment horizontal="left" vertical="center" wrapText="1"/>
      <protection locked="0"/>
    </xf>
    <xf numFmtId="49" fontId="9" fillId="0" borderId="42" xfId="0" applyNumberFormat="1" applyFont="1" applyBorder="1" applyAlignment="1" applyProtection="1">
      <alignment horizontal="right" vertical="center"/>
      <protection locked="0"/>
    </xf>
    <xf numFmtId="49" fontId="9" fillId="0" borderId="22" xfId="0" applyNumberFormat="1" applyFont="1" applyBorder="1" applyAlignment="1" applyProtection="1">
      <alignment horizontal="right" vertical="center"/>
      <protection locked="0"/>
    </xf>
    <xf numFmtId="49" fontId="9" fillId="0" borderId="22"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left" vertical="center"/>
      <protection locked="0"/>
    </xf>
    <xf numFmtId="192" fontId="2" fillId="0" borderId="42" xfId="0" applyNumberFormat="1" applyFont="1" applyBorder="1" applyAlignment="1" applyProtection="1">
      <alignment horizontal="center" vertical="center"/>
      <protection locked="0"/>
    </xf>
    <xf numFmtId="192" fontId="2" fillId="0" borderId="22" xfId="0" applyNumberFormat="1" applyFont="1" applyBorder="1" applyAlignment="1" applyProtection="1">
      <alignment horizontal="center" vertical="center"/>
      <protection locked="0"/>
    </xf>
    <xf numFmtId="192" fontId="2" fillId="0" borderId="67" xfId="0" applyNumberFormat="1" applyFont="1" applyBorder="1" applyAlignment="1" applyProtection="1">
      <alignment horizontal="center" vertical="center"/>
      <protection locked="0"/>
    </xf>
    <xf numFmtId="49" fontId="9" fillId="0" borderId="44" xfId="0" applyNumberFormat="1" applyFont="1" applyBorder="1" applyAlignment="1" applyProtection="1">
      <alignment horizontal="center" vertical="center" shrinkToFit="1"/>
    </xf>
    <xf numFmtId="49" fontId="9" fillId="0" borderId="15" xfId="0" applyNumberFormat="1" applyFont="1" applyBorder="1" applyAlignment="1" applyProtection="1">
      <alignment horizontal="center" vertical="center" shrinkToFit="1"/>
    </xf>
    <xf numFmtId="49" fontId="9" fillId="0" borderId="68" xfId="0" applyNumberFormat="1" applyFont="1" applyBorder="1" applyAlignment="1" applyProtection="1">
      <alignment horizontal="center" vertical="center" shrinkToFit="1"/>
    </xf>
    <xf numFmtId="49" fontId="2" fillId="0" borderId="39" xfId="0" applyNumberFormat="1" applyFont="1" applyBorder="1" applyAlignment="1" applyProtection="1">
      <alignment horizontal="center" vertical="center" shrinkToFit="1"/>
      <protection locked="0"/>
    </xf>
    <xf numFmtId="49" fontId="2" fillId="0" borderId="21" xfId="0" applyNumberFormat="1" applyFont="1" applyBorder="1" applyAlignment="1" applyProtection="1">
      <alignment horizontal="center" vertical="center" shrinkToFit="1"/>
      <protection locked="0"/>
    </xf>
    <xf numFmtId="49" fontId="2" fillId="0" borderId="23" xfId="0" applyNumberFormat="1" applyFont="1" applyBorder="1" applyAlignment="1" applyProtection="1">
      <alignment horizontal="center" vertical="center" shrinkToFit="1"/>
      <protection locked="0"/>
    </xf>
    <xf numFmtId="49" fontId="2" fillId="0" borderId="38" xfId="0" applyNumberFormat="1" applyFont="1" applyBorder="1" applyAlignment="1" applyProtection="1">
      <alignment horizontal="distributed" vertical="center" indent="1"/>
      <protection locked="0"/>
    </xf>
    <xf numFmtId="49" fontId="2" fillId="0" borderId="21" xfId="0" applyNumberFormat="1" applyFont="1" applyBorder="1" applyAlignment="1" applyProtection="1">
      <alignment horizontal="distributed" vertical="center" indent="1"/>
      <protection locked="0"/>
    </xf>
    <xf numFmtId="49" fontId="2" fillId="0" borderId="23" xfId="0" applyNumberFormat="1" applyFont="1" applyBorder="1" applyAlignment="1" applyProtection="1">
      <alignment horizontal="distributed" vertical="center" indent="1"/>
      <protection locked="0"/>
    </xf>
    <xf numFmtId="49" fontId="2" fillId="0" borderId="39"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192" fontId="2" fillId="0" borderId="41" xfId="0" applyNumberFormat="1" applyFont="1" applyBorder="1" applyAlignment="1" applyProtection="1">
      <alignment horizontal="center" vertical="center"/>
      <protection locked="0"/>
    </xf>
    <xf numFmtId="192" fontId="2" fillId="0" borderId="24" xfId="0" applyNumberFormat="1" applyFont="1" applyBorder="1" applyAlignment="1" applyProtection="1">
      <alignment horizontal="center" vertical="center"/>
      <protection locked="0"/>
    </xf>
    <xf numFmtId="187" fontId="2" fillId="0" borderId="33" xfId="0" applyNumberFormat="1" applyFont="1" applyBorder="1" applyAlignment="1" applyProtection="1">
      <alignment horizontal="center" vertical="center"/>
      <protection locked="0"/>
    </xf>
    <xf numFmtId="187"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horizontal="center" vertical="center"/>
      <protection locked="0"/>
    </xf>
    <xf numFmtId="0" fontId="2" fillId="0" borderId="20"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left" vertical="center"/>
      <protection locked="0"/>
    </xf>
    <xf numFmtId="49" fontId="9" fillId="0" borderId="23" xfId="0" applyNumberFormat="1" applyFont="1" applyBorder="1" applyAlignment="1" applyProtection="1">
      <alignment horizontal="left" vertical="center"/>
      <protection locked="0"/>
    </xf>
    <xf numFmtId="49" fontId="9" fillId="0" borderId="21" xfId="0" applyNumberFormat="1" applyFont="1" applyBorder="1" applyAlignment="1" applyProtection="1">
      <alignment horizontal="center" vertical="center"/>
      <protection locked="0"/>
    </xf>
    <xf numFmtId="49" fontId="2" fillId="0" borderId="33"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9" fillId="0" borderId="39" xfId="0" applyNumberFormat="1" applyFont="1" applyBorder="1" applyAlignment="1" applyProtection="1">
      <alignment horizontal="right" vertical="center"/>
      <protection locked="0"/>
    </xf>
    <xf numFmtId="49" fontId="9" fillId="0" borderId="21" xfId="0" applyNumberFormat="1" applyFont="1" applyBorder="1" applyAlignment="1" applyProtection="1">
      <alignment horizontal="right" vertical="center"/>
      <protection locked="0"/>
    </xf>
    <xf numFmtId="49" fontId="7" fillId="0" borderId="39" xfId="0" applyNumberFormat="1" applyFont="1" applyBorder="1" applyAlignment="1" applyProtection="1">
      <alignment horizontal="left" vertical="center" wrapText="1"/>
      <protection locked="0"/>
    </xf>
    <xf numFmtId="49" fontId="7" fillId="0" borderId="21" xfId="0" applyNumberFormat="1" applyFont="1" applyBorder="1" applyAlignment="1" applyProtection="1">
      <alignment horizontal="left" vertical="center" wrapText="1"/>
      <protection locked="0"/>
    </xf>
    <xf numFmtId="49" fontId="7" fillId="0" borderId="40" xfId="0" applyNumberFormat="1" applyFont="1" applyBorder="1" applyAlignment="1" applyProtection="1">
      <alignment horizontal="left" vertical="center" wrapText="1"/>
      <protection locked="0"/>
    </xf>
    <xf numFmtId="49" fontId="2" fillId="0" borderId="40" xfId="0" applyNumberFormat="1" applyFont="1" applyBorder="1" applyAlignment="1" applyProtection="1">
      <alignment horizontal="center" vertical="center" shrinkToFit="1"/>
      <protection locked="0"/>
    </xf>
    <xf numFmtId="49" fontId="9" fillId="0" borderId="44" xfId="0" applyNumberFormat="1" applyFont="1" applyBorder="1" applyAlignment="1" applyProtection="1">
      <alignment horizontal="center" vertical="center"/>
    </xf>
    <xf numFmtId="49" fontId="9" fillId="0" borderId="68" xfId="0" applyNumberFormat="1" applyFont="1" applyBorder="1" applyAlignment="1" applyProtection="1">
      <alignment horizontal="center" vertical="center"/>
    </xf>
    <xf numFmtId="49" fontId="9" fillId="0" borderId="33" xfId="0" applyNumberFormat="1" applyFont="1" applyBorder="1" applyAlignment="1" applyProtection="1">
      <alignment horizontal="left" vertical="distributed" wrapText="1"/>
      <protection locked="0"/>
    </xf>
    <xf numFmtId="49" fontId="9" fillId="0" borderId="1" xfId="0" applyNumberFormat="1" applyFont="1" applyBorder="1" applyAlignment="1" applyProtection="1">
      <alignment horizontal="left" vertical="distributed" wrapText="1"/>
      <protection locked="0"/>
    </xf>
    <xf numFmtId="49" fontId="2" fillId="0" borderId="43" xfId="0" applyNumberFormat="1" applyFont="1" applyBorder="1" applyAlignment="1" applyProtection="1">
      <alignment horizontal="center" vertical="center" shrinkToFit="1"/>
      <protection locked="0"/>
    </xf>
    <xf numFmtId="49" fontId="9" fillId="0" borderId="26" xfId="0" applyNumberFormat="1" applyFont="1" applyBorder="1" applyAlignment="1" applyProtection="1">
      <alignment horizontal="distributed" vertical="center" indent="1"/>
    </xf>
    <xf numFmtId="49" fontId="9" fillId="0" borderId="15" xfId="0" applyNumberFormat="1" applyFont="1" applyBorder="1" applyAlignment="1" applyProtection="1">
      <alignment horizontal="distributed" vertical="center" indent="1"/>
    </xf>
    <xf numFmtId="49" fontId="9" fillId="0" borderId="68" xfId="0" applyNumberFormat="1" applyFont="1" applyBorder="1" applyAlignment="1" applyProtection="1">
      <alignment horizontal="distributed" vertical="center" indent="1"/>
    </xf>
    <xf numFmtId="187" fontId="2" fillId="0" borderId="42" xfId="0" applyNumberFormat="1" applyFont="1" applyBorder="1" applyAlignment="1" applyProtection="1">
      <alignment horizontal="center" vertical="center"/>
      <protection locked="0"/>
    </xf>
    <xf numFmtId="187" fontId="2" fillId="0" borderId="22" xfId="0" applyNumberFormat="1" applyFont="1" applyBorder="1" applyAlignment="1" applyProtection="1">
      <alignment horizontal="center" vertical="center"/>
      <protection locked="0"/>
    </xf>
    <xf numFmtId="0" fontId="2" fillId="0" borderId="22" xfId="0" applyNumberFormat="1" applyFont="1" applyBorder="1" applyAlignment="1" applyProtection="1">
      <alignment horizontal="center" vertical="center"/>
      <protection locked="0"/>
    </xf>
    <xf numFmtId="0" fontId="2" fillId="0" borderId="67" xfId="0" applyNumberFormat="1" applyFont="1" applyBorder="1" applyAlignment="1" applyProtection="1">
      <alignment horizontal="center" vertical="center"/>
      <protection locked="0"/>
    </xf>
    <xf numFmtId="192" fontId="2" fillId="0" borderId="38"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left" vertical="distributed" wrapText="1"/>
      <protection locked="0"/>
    </xf>
    <xf numFmtId="49" fontId="9" fillId="0" borderId="21" xfId="0" applyNumberFormat="1" applyFont="1" applyBorder="1" applyAlignment="1" applyProtection="1">
      <alignment horizontal="left" vertical="distributed" wrapText="1"/>
      <protection locked="0"/>
    </xf>
    <xf numFmtId="49" fontId="9" fillId="0" borderId="23" xfId="0" applyNumberFormat="1" applyFont="1" applyBorder="1" applyAlignment="1" applyProtection="1">
      <alignment horizontal="left" vertical="distributed" wrapText="1"/>
      <protection locked="0"/>
    </xf>
    <xf numFmtId="49" fontId="6" fillId="0" borderId="26" xfId="0" applyNumberFormat="1" applyFont="1" applyBorder="1" applyAlignment="1" applyProtection="1">
      <alignment horizontal="distributed" vertical="center" indent="8"/>
    </xf>
    <xf numFmtId="49" fontId="6" fillId="0" borderId="15" xfId="0" applyNumberFormat="1" applyFont="1" applyBorder="1" applyAlignment="1" applyProtection="1">
      <alignment horizontal="distributed" vertical="center" indent="8"/>
    </xf>
    <xf numFmtId="49" fontId="6" fillId="0" borderId="27" xfId="0" applyNumberFormat="1" applyFont="1" applyBorder="1" applyAlignment="1" applyProtection="1">
      <alignment horizontal="distributed" vertical="center" indent="8"/>
    </xf>
    <xf numFmtId="49" fontId="9" fillId="0" borderId="26" xfId="0" applyNumberFormat="1" applyFont="1" applyBorder="1" applyAlignment="1" applyProtection="1">
      <alignment horizontal="distributed" vertical="center"/>
    </xf>
    <xf numFmtId="49" fontId="9" fillId="0" borderId="15" xfId="0" applyNumberFormat="1" applyFont="1" applyBorder="1" applyAlignment="1" applyProtection="1">
      <alignment horizontal="distributed" vertical="center"/>
    </xf>
    <xf numFmtId="49" fontId="9" fillId="0" borderId="27" xfId="0" applyNumberFormat="1" applyFont="1" applyBorder="1" applyAlignment="1" applyProtection="1">
      <alignment horizontal="distributed" vertical="center"/>
    </xf>
    <xf numFmtId="49" fontId="9" fillId="0" borderId="7" xfId="0" applyNumberFormat="1" applyFont="1" applyBorder="1" applyAlignment="1" applyProtection="1">
      <alignment horizontal="distributed" vertical="center"/>
    </xf>
    <xf numFmtId="49" fontId="9" fillId="0" borderId="8" xfId="0" applyNumberFormat="1" applyFont="1" applyBorder="1" applyAlignment="1" applyProtection="1">
      <alignment horizontal="distributed" vertical="center"/>
    </xf>
    <xf numFmtId="49" fontId="9" fillId="0" borderId="9" xfId="0" applyNumberFormat="1" applyFont="1" applyBorder="1" applyAlignment="1" applyProtection="1">
      <alignment horizontal="distributed" vertical="center"/>
    </xf>
    <xf numFmtId="49" fontId="5" fillId="0" borderId="38" xfId="0" applyNumberFormat="1" applyFont="1" applyBorder="1" applyAlignment="1" applyProtection="1">
      <alignment horizontal="distributed" vertical="center"/>
    </xf>
    <xf numFmtId="49" fontId="5" fillId="0" borderId="21" xfId="0" applyNumberFormat="1" applyFont="1" applyBorder="1" applyAlignment="1" applyProtection="1">
      <alignment horizontal="distributed" vertical="center"/>
    </xf>
    <xf numFmtId="49" fontId="5" fillId="0" borderId="40" xfId="0" applyNumberFormat="1" applyFont="1" applyBorder="1" applyAlignment="1" applyProtection="1">
      <alignment horizontal="distributed" vertical="center"/>
    </xf>
    <xf numFmtId="0" fontId="2" fillId="0" borderId="15" xfId="0" applyNumberFormat="1" applyFont="1" applyBorder="1" applyAlignment="1" applyProtection="1">
      <alignment horizontal="left" vertical="center"/>
    </xf>
    <xf numFmtId="0" fontId="2" fillId="0" borderId="27" xfId="0" applyNumberFormat="1" applyFont="1" applyBorder="1" applyAlignment="1" applyProtection="1">
      <alignment horizontal="left" vertical="center"/>
    </xf>
    <xf numFmtId="49" fontId="9" fillId="0" borderId="27" xfId="0" applyNumberFormat="1" applyFont="1" applyBorder="1" applyAlignment="1" applyProtection="1">
      <alignment horizontal="center" vertical="center" shrinkToFit="1"/>
    </xf>
    <xf numFmtId="49" fontId="7" fillId="0" borderId="44" xfId="0" applyNumberFormat="1" applyFont="1" applyBorder="1" applyAlignment="1" applyProtection="1">
      <alignment horizontal="left" vertical="center" wrapText="1"/>
    </xf>
    <xf numFmtId="49" fontId="7" fillId="0" borderId="15" xfId="0" applyNumberFormat="1" applyFont="1" applyBorder="1" applyAlignment="1" applyProtection="1">
      <alignment horizontal="left" vertical="center" wrapText="1"/>
    </xf>
    <xf numFmtId="49" fontId="7" fillId="0" borderId="68" xfId="0" applyNumberFormat="1" applyFont="1" applyBorder="1" applyAlignment="1" applyProtection="1">
      <alignment horizontal="left" vertical="center" wrapText="1"/>
    </xf>
    <xf numFmtId="49" fontId="2" fillId="0" borderId="25" xfId="0" applyNumberFormat="1" applyFont="1" applyBorder="1" applyAlignment="1" applyProtection="1">
      <alignment horizontal="center" vertical="center" shrinkToFit="1"/>
      <protection locked="0"/>
    </xf>
    <xf numFmtId="49" fontId="8" fillId="0" borderId="26" xfId="0" applyNumberFormat="1" applyFont="1" applyBorder="1" applyAlignment="1" applyProtection="1">
      <alignment horizontal="center" vertical="center"/>
    </xf>
    <xf numFmtId="49" fontId="2" fillId="0" borderId="15" xfId="0" applyNumberFormat="1" applyFont="1" applyBorder="1" applyAlignment="1" applyProtection="1">
      <alignment horizontal="center" vertical="center"/>
    </xf>
    <xf numFmtId="49" fontId="2" fillId="0" borderId="27" xfId="0" applyNumberFormat="1" applyFont="1" applyBorder="1" applyAlignment="1" applyProtection="1">
      <alignment horizontal="center" vertical="center"/>
    </xf>
    <xf numFmtId="49" fontId="9" fillId="0" borderId="27" xfId="0" applyNumberFormat="1" applyFont="1" applyBorder="1" applyAlignment="1" applyProtection="1">
      <alignment horizontal="left" vertical="center"/>
    </xf>
    <xf numFmtId="49" fontId="2" fillId="0" borderId="15" xfId="0" applyNumberFormat="1" applyFont="1" applyBorder="1" applyAlignment="1" applyProtection="1">
      <alignment horizontal="distributed" vertical="center" indent="3"/>
    </xf>
    <xf numFmtId="49" fontId="9" fillId="0" borderId="44" xfId="0" applyNumberFormat="1" applyFont="1" applyBorder="1" applyAlignment="1" applyProtection="1">
      <alignment horizontal="distributed" vertical="center" indent="1"/>
    </xf>
    <xf numFmtId="187" fontId="2" fillId="0" borderId="39" xfId="0" applyNumberFormat="1" applyFont="1" applyBorder="1" applyAlignment="1" applyProtection="1">
      <alignment horizontal="center" vertical="center"/>
      <protection locked="0"/>
    </xf>
    <xf numFmtId="187" fontId="2" fillId="0" borderId="21" xfId="0" applyNumberFormat="1" applyFont="1" applyBorder="1" applyAlignment="1" applyProtection="1">
      <alignment horizontal="center" vertical="center"/>
      <protection locked="0"/>
    </xf>
    <xf numFmtId="0" fontId="2" fillId="0" borderId="21" xfId="0" applyNumberFormat="1" applyFont="1" applyBorder="1" applyAlignment="1" applyProtection="1">
      <alignment horizontal="center" vertical="center"/>
      <protection locked="0"/>
    </xf>
    <xf numFmtId="0" fontId="2" fillId="0" borderId="23" xfId="0" applyNumberFormat="1" applyFont="1" applyBorder="1" applyAlignment="1" applyProtection="1">
      <alignment horizontal="center" vertical="center"/>
      <protection locked="0"/>
    </xf>
    <xf numFmtId="49" fontId="9" fillId="0" borderId="41" xfId="0" applyNumberFormat="1" applyFont="1" applyBorder="1" applyAlignment="1" applyProtection="1">
      <alignment horizontal="distributed" vertical="center" indent="1"/>
    </xf>
    <xf numFmtId="49" fontId="9" fillId="0" borderId="1" xfId="0" applyNumberFormat="1" applyFont="1" applyBorder="1" applyAlignment="1" applyProtection="1">
      <alignment horizontal="distributed" vertical="center" indent="1"/>
    </xf>
    <xf numFmtId="49" fontId="9" fillId="0" borderId="43" xfId="0" applyNumberFormat="1" applyFont="1" applyBorder="1" applyAlignment="1" applyProtection="1">
      <alignment horizontal="distributed" vertical="center" indent="1"/>
    </xf>
    <xf numFmtId="179" fontId="2" fillId="0" borderId="41" xfId="1" applyNumberFormat="1" applyFont="1" applyBorder="1" applyAlignment="1" applyProtection="1">
      <alignment horizontal="right" vertical="center"/>
      <protection locked="0"/>
    </xf>
    <xf numFmtId="179" fontId="2" fillId="0" borderId="1" xfId="1" applyNumberFormat="1" applyFont="1" applyBorder="1" applyAlignment="1" applyProtection="1">
      <alignment horizontal="right" vertical="center"/>
      <protection locked="0"/>
    </xf>
    <xf numFmtId="49" fontId="2" fillId="0" borderId="0" xfId="0" applyNumberFormat="1" applyFont="1" applyBorder="1" applyAlignment="1" applyProtection="1">
      <alignment horizontal="distributed" vertical="center" indent="2"/>
    </xf>
    <xf numFmtId="0" fontId="2" fillId="0" borderId="0" xfId="0" applyNumberFormat="1" applyFont="1" applyBorder="1" applyAlignment="1" applyProtection="1">
      <alignment horizontal="distributed" vertical="center" indent="2"/>
    </xf>
    <xf numFmtId="176" fontId="2" fillId="0" borderId="0" xfId="0" applyNumberFormat="1" applyFont="1" applyBorder="1" applyAlignment="1" applyProtection="1">
      <alignment horizontal="distributed" vertical="center"/>
    </xf>
    <xf numFmtId="49" fontId="8" fillId="0" borderId="6" xfId="0" applyNumberFormat="1" applyFont="1" applyBorder="1" applyAlignment="1" applyProtection="1">
      <alignment horizontal="distributed" vertical="center" indent="10"/>
    </xf>
    <xf numFmtId="49" fontId="8" fillId="0" borderId="0" xfId="0" applyNumberFormat="1" applyFont="1" applyBorder="1" applyAlignment="1" applyProtection="1">
      <alignment horizontal="distributed" vertical="center" indent="10"/>
    </xf>
    <xf numFmtId="49" fontId="8" fillId="0" borderId="5" xfId="0" applyNumberFormat="1" applyFont="1" applyBorder="1" applyAlignment="1" applyProtection="1">
      <alignment horizontal="distributed" vertical="center" indent="10"/>
    </xf>
    <xf numFmtId="49" fontId="8" fillId="0" borderId="6"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8" fillId="0" borderId="5" xfId="0" applyNumberFormat="1" applyFont="1" applyBorder="1" applyAlignment="1" applyProtection="1">
      <alignment horizontal="center" vertical="center"/>
    </xf>
    <xf numFmtId="49" fontId="9" fillId="0" borderId="41"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49" fontId="9" fillId="0" borderId="43" xfId="0" applyNumberFormat="1" applyFont="1" applyBorder="1" applyAlignment="1" applyProtection="1">
      <alignment horizontal="center" vertical="center"/>
    </xf>
    <xf numFmtId="49" fontId="2" fillId="0" borderId="33"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43" xfId="0" applyNumberFormat="1" applyFont="1" applyBorder="1" applyAlignment="1" applyProtection="1">
      <alignment horizontal="left" vertical="center" wrapText="1"/>
      <protection locked="0"/>
    </xf>
    <xf numFmtId="49" fontId="9" fillId="0" borderId="24" xfId="0" applyNumberFormat="1" applyFont="1" applyBorder="1" applyAlignment="1" applyProtection="1">
      <alignment horizontal="distributed" vertical="center" indent="1"/>
    </xf>
    <xf numFmtId="49" fontId="9" fillId="0" borderId="22" xfId="0" applyNumberFormat="1" applyFont="1" applyBorder="1" applyAlignment="1" applyProtection="1">
      <alignment horizontal="distributed" vertical="center" indent="1"/>
    </xf>
    <xf numFmtId="49" fontId="9" fillId="0" borderId="25" xfId="0" applyNumberFormat="1" applyFont="1" applyBorder="1" applyAlignment="1" applyProtection="1">
      <alignment horizontal="distributed" vertical="center" indent="1"/>
    </xf>
    <xf numFmtId="179" fontId="2" fillId="0" borderId="24" xfId="1" applyNumberFormat="1" applyFont="1" applyBorder="1" applyAlignment="1" applyProtection="1">
      <alignment horizontal="right" vertical="center"/>
      <protection locked="0"/>
    </xf>
    <xf numFmtId="179" fontId="2" fillId="0" borderId="22" xfId="1" applyNumberFormat="1" applyFont="1" applyBorder="1" applyAlignment="1" applyProtection="1">
      <alignment horizontal="right" vertical="center"/>
      <protection locked="0"/>
    </xf>
    <xf numFmtId="49" fontId="2" fillId="0" borderId="42" xfId="0" applyNumberFormat="1" applyFont="1" applyBorder="1" applyAlignment="1" applyProtection="1">
      <alignment horizontal="left" vertical="center" wrapText="1"/>
      <protection locked="0"/>
    </xf>
    <xf numFmtId="49" fontId="2" fillId="0" borderId="22"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9" fillId="0" borderId="69" xfId="0" applyNumberFormat="1" applyFont="1" applyBorder="1" applyAlignment="1" applyProtection="1">
      <alignment horizontal="distributed" vertical="center" indent="1"/>
    </xf>
    <xf numFmtId="49" fontId="9" fillId="0" borderId="11" xfId="0" applyNumberFormat="1" applyFont="1" applyBorder="1" applyAlignment="1" applyProtection="1">
      <alignment horizontal="distributed" vertical="center" indent="1"/>
    </xf>
    <xf numFmtId="49" fontId="9" fillId="0" borderId="17" xfId="0" applyNumberFormat="1" applyFont="1" applyBorder="1" applyAlignment="1" applyProtection="1">
      <alignment horizontal="distributed" vertical="center" indent="1"/>
    </xf>
    <xf numFmtId="49" fontId="9" fillId="0" borderId="10" xfId="0" applyNumberFormat="1" applyFont="1" applyBorder="1" applyAlignment="1" applyProtection="1">
      <alignment horizontal="distributed" vertical="center" indent="1"/>
    </xf>
    <xf numFmtId="49" fontId="9" fillId="0" borderId="4" xfId="0" applyNumberFormat="1" applyFont="1" applyBorder="1" applyAlignment="1" applyProtection="1">
      <alignment horizontal="distributed" vertical="center" indent="1"/>
    </xf>
    <xf numFmtId="49" fontId="9" fillId="0" borderId="64" xfId="0" applyNumberFormat="1" applyFont="1" applyBorder="1" applyAlignment="1" applyProtection="1">
      <alignment horizontal="distributed" vertical="center" indent="1"/>
    </xf>
    <xf numFmtId="49" fontId="9" fillId="0" borderId="12" xfId="0" applyNumberFormat="1" applyFont="1" applyBorder="1" applyAlignment="1" applyProtection="1">
      <alignment horizontal="distributed" vertical="center" indent="1"/>
    </xf>
    <xf numFmtId="49" fontId="9" fillId="0" borderId="13" xfId="0" applyNumberFormat="1" applyFont="1" applyBorder="1" applyAlignment="1" applyProtection="1">
      <alignment horizontal="distributed" vertical="center" indent="1"/>
    </xf>
    <xf numFmtId="49" fontId="9" fillId="0" borderId="14" xfId="0" applyNumberFormat="1" applyFont="1" applyBorder="1" applyAlignment="1" applyProtection="1">
      <alignment horizontal="distributed" vertical="center" indent="1"/>
    </xf>
    <xf numFmtId="49" fontId="9" fillId="0" borderId="38" xfId="0" applyNumberFormat="1" applyFont="1" applyBorder="1" applyAlignment="1" applyProtection="1">
      <alignment horizontal="center" vertical="center"/>
    </xf>
    <xf numFmtId="49" fontId="9" fillId="0" borderId="2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179" fontId="2" fillId="0" borderId="38" xfId="1" applyNumberFormat="1" applyFont="1" applyBorder="1" applyAlignment="1" applyProtection="1">
      <alignment horizontal="right" vertical="center"/>
      <protection locked="0"/>
    </xf>
    <xf numFmtId="179" fontId="2" fillId="0" borderId="21" xfId="1" applyNumberFormat="1" applyFont="1" applyBorder="1" applyAlignment="1" applyProtection="1">
      <alignment horizontal="right" vertical="center"/>
      <protection locked="0"/>
    </xf>
    <xf numFmtId="49" fontId="2" fillId="0" borderId="39" xfId="0" applyNumberFormat="1" applyFont="1" applyBorder="1" applyAlignment="1" applyProtection="1">
      <alignment horizontal="left" vertical="center" wrapText="1"/>
      <protection locked="0"/>
    </xf>
    <xf numFmtId="49" fontId="2" fillId="0" borderId="21" xfId="0" applyNumberFormat="1" applyFont="1" applyBorder="1" applyAlignment="1" applyProtection="1">
      <alignment horizontal="left" vertical="center" wrapText="1"/>
      <protection locked="0"/>
    </xf>
    <xf numFmtId="49" fontId="2" fillId="0" borderId="40" xfId="0" applyNumberFormat="1" applyFont="1" applyBorder="1" applyAlignment="1" applyProtection="1">
      <alignment horizontal="left" vertical="center" wrapText="1"/>
      <protection locked="0"/>
    </xf>
    <xf numFmtId="49" fontId="6" fillId="0" borderId="26"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49" fontId="6" fillId="0" borderId="27" xfId="0" applyNumberFormat="1" applyFont="1" applyBorder="1" applyAlignment="1" applyProtection="1">
      <alignment horizontal="center" vertical="center"/>
    </xf>
    <xf numFmtId="49" fontId="9" fillId="0" borderId="27" xfId="0" applyNumberFormat="1" applyFont="1" applyBorder="1" applyAlignment="1" applyProtection="1">
      <alignment horizontal="distributed" vertical="center" indent="1"/>
    </xf>
    <xf numFmtId="49" fontId="9" fillId="0" borderId="26" xfId="0" applyNumberFormat="1" applyFont="1" applyBorder="1" applyAlignment="1" applyProtection="1">
      <alignment horizontal="distributed" vertical="center" indent="2"/>
    </xf>
    <xf numFmtId="49" fontId="9" fillId="0" borderId="15" xfId="0" applyNumberFormat="1" applyFont="1" applyBorder="1" applyAlignment="1" applyProtection="1">
      <alignment horizontal="distributed" vertical="center" indent="2"/>
    </xf>
    <xf numFmtId="49" fontId="9" fillId="0" borderId="68" xfId="0" applyNumberFormat="1" applyFont="1" applyBorder="1" applyAlignment="1" applyProtection="1">
      <alignment horizontal="distributed" vertical="center" indent="2"/>
    </xf>
    <xf numFmtId="49" fontId="9" fillId="0" borderId="44" xfId="0" applyNumberFormat="1" applyFont="1" applyBorder="1" applyAlignment="1" applyProtection="1">
      <alignment horizontal="distributed" vertical="center" indent="3"/>
    </xf>
    <xf numFmtId="49" fontId="9" fillId="0" borderId="15" xfId="0" applyNumberFormat="1" applyFont="1" applyBorder="1" applyAlignment="1" applyProtection="1">
      <alignment horizontal="distributed" vertical="center" indent="3"/>
    </xf>
    <xf numFmtId="49" fontId="9" fillId="0" borderId="27" xfId="0" applyNumberFormat="1" applyFont="1" applyBorder="1" applyAlignment="1" applyProtection="1">
      <alignment horizontal="distributed" vertical="center" indent="3"/>
    </xf>
    <xf numFmtId="49" fontId="2" fillId="0" borderId="33" xfId="0" applyNumberFormat="1" applyFont="1" applyFill="1" applyBorder="1" applyAlignment="1" applyProtection="1">
      <alignment horizontal="center" vertical="center" shrinkToFit="1"/>
      <protection locked="0"/>
    </xf>
    <xf numFmtId="49" fontId="2" fillId="0" borderId="1" xfId="0" applyNumberFormat="1" applyFont="1" applyFill="1" applyBorder="1" applyAlignment="1" applyProtection="1">
      <alignment horizontal="center" vertical="center" shrinkToFit="1"/>
      <protection locked="0"/>
    </xf>
    <xf numFmtId="49" fontId="2" fillId="0" borderId="43" xfId="0" applyNumberFormat="1" applyFont="1" applyFill="1" applyBorder="1" applyAlignment="1" applyProtection="1">
      <alignment horizontal="center" vertical="center" shrinkToFit="1"/>
      <protection locked="0"/>
    </xf>
    <xf numFmtId="187" fontId="2" fillId="0" borderId="0" xfId="0" applyNumberFormat="1" applyFont="1" applyBorder="1" applyAlignment="1" applyProtection="1">
      <alignment horizontal="center" vertical="center"/>
    </xf>
    <xf numFmtId="49" fontId="7" fillId="0" borderId="33" xfId="0" applyNumberFormat="1" applyFont="1" applyBorder="1" applyAlignment="1" applyProtection="1">
      <alignment horizontal="left" vertical="distributed" wrapText="1"/>
      <protection locked="0"/>
    </xf>
    <xf numFmtId="49" fontId="7" fillId="0" borderId="1" xfId="0" applyNumberFormat="1" applyFont="1" applyBorder="1" applyAlignment="1" applyProtection="1">
      <alignment horizontal="left" vertical="distributed" wrapText="1"/>
      <protection locked="0"/>
    </xf>
    <xf numFmtId="49" fontId="7" fillId="0" borderId="20" xfId="0" applyNumberFormat="1" applyFont="1" applyBorder="1" applyAlignment="1" applyProtection="1">
      <alignment horizontal="left" vertical="distributed" wrapText="1"/>
      <protection locked="0"/>
    </xf>
    <xf numFmtId="49" fontId="2" fillId="0" borderId="20" xfId="0" applyNumberFormat="1" applyFont="1" applyBorder="1" applyAlignment="1" applyProtection="1">
      <alignment horizontal="center" vertical="center" shrinkToFit="1"/>
      <protection locked="0"/>
    </xf>
    <xf numFmtId="187" fontId="2" fillId="0" borderId="33" xfId="0" applyNumberFormat="1" applyFont="1" applyBorder="1" applyAlignment="1" applyProtection="1">
      <alignment horizontal="center" vertical="center"/>
    </xf>
    <xf numFmtId="187" fontId="2" fillId="0" borderId="1" xfId="0" applyNumberFormat="1" applyFont="1" applyBorder="1" applyAlignment="1" applyProtection="1">
      <alignment horizontal="center" vertical="center"/>
    </xf>
    <xf numFmtId="184" fontId="2" fillId="0" borderId="24" xfId="0" applyNumberFormat="1" applyFont="1" applyBorder="1" applyAlignment="1" applyProtection="1">
      <alignment horizontal="center" vertical="center"/>
    </xf>
    <xf numFmtId="184" fontId="2" fillId="0" borderId="22" xfId="0" applyNumberFormat="1" applyFont="1" applyBorder="1" applyAlignment="1" applyProtection="1">
      <alignment horizontal="center" vertical="center"/>
    </xf>
    <xf numFmtId="184" fontId="2" fillId="0" borderId="42" xfId="0" applyNumberFormat="1" applyFont="1" applyBorder="1" applyAlignment="1" applyProtection="1">
      <alignment horizontal="center" vertical="center"/>
    </xf>
    <xf numFmtId="184" fontId="2" fillId="0" borderId="67" xfId="0" applyNumberFormat="1" applyFont="1" applyBorder="1" applyAlignment="1" applyProtection="1">
      <alignment horizontal="center" vertical="center"/>
    </xf>
    <xf numFmtId="0" fontId="2" fillId="0" borderId="20" xfId="0" applyNumberFormat="1" applyFont="1" applyBorder="1" applyAlignment="1" applyProtection="1">
      <alignment horizontal="center" vertical="center"/>
    </xf>
    <xf numFmtId="187" fontId="2" fillId="0" borderId="39" xfId="0" applyNumberFormat="1" applyFont="1" applyBorder="1" applyAlignment="1" applyProtection="1">
      <alignment horizontal="center" vertical="center"/>
    </xf>
    <xf numFmtId="187" fontId="2" fillId="0" borderId="21" xfId="0" applyNumberFormat="1" applyFont="1" applyBorder="1" applyAlignment="1" applyProtection="1">
      <alignment horizontal="center" vertical="center"/>
    </xf>
    <xf numFmtId="184" fontId="2" fillId="0" borderId="24" xfId="0" applyNumberFormat="1" applyFont="1" applyBorder="1" applyAlignment="1" applyProtection="1">
      <alignment horizontal="center" vertical="center"/>
      <protection locked="0"/>
    </xf>
    <xf numFmtId="184" fontId="2" fillId="0" borderId="22" xfId="0" applyNumberFormat="1" applyFont="1" applyBorder="1" applyAlignment="1" applyProtection="1">
      <alignment horizontal="center" vertical="center"/>
      <protection locked="0"/>
    </xf>
    <xf numFmtId="184" fontId="2" fillId="0" borderId="42" xfId="0" applyNumberFormat="1" applyFont="1" applyBorder="1" applyAlignment="1" applyProtection="1">
      <alignment horizontal="center" vertical="center"/>
      <protection locked="0"/>
    </xf>
    <xf numFmtId="184" fontId="2" fillId="0" borderId="67" xfId="0" applyNumberFormat="1" applyFont="1" applyBorder="1" applyAlignment="1" applyProtection="1">
      <alignment horizontal="center" vertical="center"/>
      <protection locked="0"/>
    </xf>
    <xf numFmtId="192" fontId="0" fillId="0" borderId="1" xfId="0" applyNumberFormat="1" applyBorder="1" applyProtection="1">
      <alignment vertical="center"/>
      <protection locked="0"/>
    </xf>
    <xf numFmtId="192" fontId="0" fillId="0" borderId="20" xfId="0" applyNumberFormat="1" applyBorder="1" applyProtection="1">
      <alignment vertical="center"/>
      <protection locked="0"/>
    </xf>
    <xf numFmtId="184" fontId="2" fillId="0" borderId="38" xfId="0" applyNumberFormat="1" applyFont="1" applyBorder="1" applyAlignment="1" applyProtection="1">
      <alignment horizontal="center" vertical="center"/>
      <protection locked="0"/>
    </xf>
    <xf numFmtId="184" fontId="2" fillId="0" borderId="21" xfId="0" applyNumberFormat="1" applyFont="1" applyBorder="1" applyAlignment="1" applyProtection="1">
      <alignment horizontal="center" vertical="center"/>
      <protection locked="0"/>
    </xf>
    <xf numFmtId="184" fontId="2" fillId="0" borderId="23" xfId="0" applyNumberFormat="1" applyFont="1" applyBorder="1" applyAlignment="1" applyProtection="1">
      <alignment horizontal="center" vertical="center"/>
      <protection locked="0"/>
    </xf>
    <xf numFmtId="184" fontId="2" fillId="0" borderId="39" xfId="0" applyNumberFormat="1" applyFont="1" applyBorder="1" applyAlignment="1" applyProtection="1">
      <alignment horizontal="center" vertical="center"/>
      <protection locked="0"/>
    </xf>
    <xf numFmtId="0" fontId="2" fillId="0" borderId="21" xfId="0" applyNumberFormat="1" applyFont="1" applyBorder="1" applyAlignment="1" applyProtection="1">
      <alignment horizontal="center" vertical="center"/>
    </xf>
    <xf numFmtId="0" fontId="2" fillId="0" borderId="23" xfId="0" applyNumberFormat="1" applyFont="1" applyBorder="1" applyAlignment="1" applyProtection="1">
      <alignment horizontal="center" vertical="center"/>
    </xf>
    <xf numFmtId="49" fontId="6" fillId="0" borderId="26" xfId="0" applyNumberFormat="1" applyFont="1" applyBorder="1" applyAlignment="1" applyProtection="1">
      <alignment horizontal="distributed" vertical="center" indent="3"/>
    </xf>
    <xf numFmtId="49" fontId="6" fillId="0" borderId="15" xfId="0" applyNumberFormat="1" applyFont="1" applyBorder="1" applyAlignment="1" applyProtection="1">
      <alignment horizontal="distributed" vertical="center" indent="3"/>
    </xf>
    <xf numFmtId="49" fontId="6" fillId="0" borderId="27" xfId="0" applyNumberFormat="1" applyFont="1" applyBorder="1" applyAlignment="1" applyProtection="1">
      <alignment horizontal="distributed" vertical="center" indent="3"/>
    </xf>
    <xf numFmtId="49" fontId="7" fillId="0" borderId="42" xfId="0" applyNumberFormat="1" applyFont="1" applyBorder="1" applyAlignment="1" applyProtection="1">
      <alignment horizontal="left" vertical="center" shrinkToFit="1"/>
    </xf>
    <xf numFmtId="49" fontId="7" fillId="0" borderId="22" xfId="0" applyNumberFormat="1" applyFont="1" applyBorder="1" applyAlignment="1" applyProtection="1">
      <alignment horizontal="left" vertical="center" shrinkToFit="1"/>
    </xf>
    <xf numFmtId="49" fontId="2" fillId="0" borderId="42" xfId="0" applyNumberFormat="1" applyFont="1" applyBorder="1" applyAlignment="1" applyProtection="1">
      <alignment horizontal="center" vertical="center" shrinkToFit="1"/>
    </xf>
    <xf numFmtId="49" fontId="2" fillId="0" borderId="22" xfId="0" applyNumberFormat="1" applyFont="1" applyBorder="1" applyAlignment="1" applyProtection="1">
      <alignment horizontal="center" vertical="center" shrinkToFit="1"/>
    </xf>
    <xf numFmtId="49" fontId="2" fillId="0" borderId="25" xfId="0" applyNumberFormat="1" applyFont="1" applyBorder="1" applyAlignment="1" applyProtection="1">
      <alignment horizontal="center" vertical="center" shrinkToFit="1"/>
    </xf>
    <xf numFmtId="187" fontId="2" fillId="0" borderId="42" xfId="0" applyNumberFormat="1" applyFont="1" applyBorder="1" applyAlignment="1" applyProtection="1">
      <alignment horizontal="center" vertical="center"/>
    </xf>
    <xf numFmtId="0" fontId="2" fillId="0" borderId="22" xfId="0" applyNumberFormat="1" applyFont="1" applyBorder="1" applyAlignment="1" applyProtection="1">
      <alignment horizontal="center" vertical="center"/>
    </xf>
    <xf numFmtId="192" fontId="2" fillId="0" borderId="39" xfId="0" applyNumberFormat="1" applyFont="1" applyBorder="1" applyAlignment="1" applyProtection="1">
      <alignment horizontal="center" vertical="center"/>
    </xf>
    <xf numFmtId="192" fontId="2" fillId="0" borderId="21" xfId="0" applyNumberFormat="1" applyFont="1" applyBorder="1" applyAlignment="1" applyProtection="1">
      <alignment horizontal="center" vertical="center"/>
    </xf>
    <xf numFmtId="192" fontId="2" fillId="0" borderId="23" xfId="0" applyNumberFormat="1" applyFont="1" applyBorder="1" applyAlignment="1" applyProtection="1">
      <alignment horizontal="center" vertical="center"/>
    </xf>
    <xf numFmtId="49" fontId="7" fillId="0" borderId="39" xfId="0" applyNumberFormat="1" applyFont="1" applyBorder="1" applyAlignment="1" applyProtection="1">
      <alignment horizontal="left" vertical="distributed" wrapText="1"/>
      <protection locked="0"/>
    </xf>
    <xf numFmtId="49" fontId="7" fillId="0" borderId="21" xfId="0" applyNumberFormat="1" applyFont="1" applyBorder="1" applyAlignment="1" applyProtection="1">
      <alignment horizontal="left" vertical="distributed" wrapText="1"/>
      <protection locked="0"/>
    </xf>
    <xf numFmtId="49" fontId="7" fillId="0" borderId="23" xfId="0" applyNumberFormat="1" applyFont="1" applyBorder="1" applyAlignment="1" applyProtection="1">
      <alignment horizontal="left" vertical="distributed" wrapText="1"/>
      <protection locked="0"/>
    </xf>
    <xf numFmtId="49" fontId="2" fillId="0" borderId="39" xfId="0" applyNumberFormat="1" applyFont="1" applyFill="1" applyBorder="1" applyAlignment="1" applyProtection="1">
      <alignment horizontal="center" vertical="center" shrinkToFit="1"/>
      <protection locked="0"/>
    </xf>
    <xf numFmtId="49" fontId="2" fillId="0" borderId="21" xfId="0" applyNumberFormat="1" applyFont="1" applyFill="1" applyBorder="1" applyAlignment="1" applyProtection="1">
      <alignment horizontal="center" vertical="center" shrinkToFit="1"/>
      <protection locked="0"/>
    </xf>
    <xf numFmtId="49" fontId="2" fillId="0" borderId="40" xfId="0" applyNumberFormat="1" applyFont="1" applyFill="1" applyBorder="1" applyAlignment="1" applyProtection="1">
      <alignment horizontal="center" vertical="center" shrinkToFit="1"/>
      <protection locked="0"/>
    </xf>
    <xf numFmtId="49" fontId="6" fillId="0" borderId="6" xfId="0" applyNumberFormat="1" applyFont="1" applyBorder="1" applyAlignment="1" applyProtection="1">
      <alignment horizontal="left" vertical="center"/>
    </xf>
    <xf numFmtId="49" fontId="6" fillId="0" borderId="0" xfId="0" applyNumberFormat="1" applyFont="1" applyBorder="1" applyAlignment="1" applyProtection="1">
      <alignment horizontal="left" vertical="center"/>
    </xf>
    <xf numFmtId="49" fontId="6" fillId="0" borderId="5" xfId="0" applyNumberFormat="1" applyFont="1" applyBorder="1" applyAlignment="1" applyProtection="1">
      <alignment horizontal="left" vertical="center"/>
    </xf>
    <xf numFmtId="49" fontId="9" fillId="0" borderId="0" xfId="0" applyNumberFormat="1" applyFont="1" applyBorder="1" applyAlignment="1" applyProtection="1">
      <alignment horizontal="left" vertical="center"/>
    </xf>
    <xf numFmtId="191" fontId="2" fillId="0" borderId="22" xfId="0" applyNumberFormat="1" applyFont="1" applyBorder="1" applyAlignment="1" applyProtection="1">
      <alignment horizontal="center" vertical="center"/>
    </xf>
    <xf numFmtId="191" fontId="2" fillId="0" borderId="67" xfId="0" applyNumberFormat="1" applyFont="1" applyBorder="1" applyAlignment="1" applyProtection="1">
      <alignment horizontal="center" vertical="center"/>
    </xf>
    <xf numFmtId="187" fontId="2" fillId="0" borderId="22" xfId="0" applyNumberFormat="1" applyFont="1" applyBorder="1" applyAlignment="1" applyProtection="1">
      <alignment horizontal="center" vertical="center"/>
    </xf>
    <xf numFmtId="187" fontId="2" fillId="0" borderId="67" xfId="0" applyNumberFormat="1" applyFont="1" applyBorder="1" applyAlignment="1" applyProtection="1">
      <alignment horizontal="center" vertical="center"/>
    </xf>
    <xf numFmtId="49" fontId="2" fillId="0" borderId="42" xfId="0" applyNumberFormat="1" applyFont="1" applyBorder="1" applyAlignment="1" applyProtection="1">
      <alignment horizontal="left" vertical="center" shrinkToFit="1"/>
      <protection locked="0"/>
    </xf>
    <xf numFmtId="49" fontId="2" fillId="0" borderId="22" xfId="0" applyNumberFormat="1" applyFont="1" applyBorder="1" applyAlignment="1" applyProtection="1">
      <alignment horizontal="left" vertical="center" shrinkToFit="1"/>
      <protection locked="0"/>
    </xf>
    <xf numFmtId="187" fontId="2" fillId="0" borderId="23" xfId="0" applyNumberFormat="1" applyFont="1" applyBorder="1" applyAlignment="1" applyProtection="1">
      <alignment horizontal="center" vertical="center"/>
    </xf>
    <xf numFmtId="49" fontId="2" fillId="0" borderId="39" xfId="0" applyNumberFormat="1" applyFont="1" applyBorder="1" applyAlignment="1" applyProtection="1">
      <alignment horizontal="left" vertical="center" shrinkToFit="1"/>
      <protection locked="0"/>
    </xf>
    <xf numFmtId="49" fontId="2" fillId="0" borderId="21" xfId="0" applyNumberFormat="1" applyFont="1" applyBorder="1" applyAlignment="1" applyProtection="1">
      <alignment horizontal="left" vertical="center" shrinkToFit="1"/>
      <protection locked="0"/>
    </xf>
    <xf numFmtId="49" fontId="2" fillId="0" borderId="23" xfId="0" applyNumberFormat="1" applyFont="1" applyBorder="1" applyAlignment="1" applyProtection="1">
      <alignment horizontal="left" vertical="center" shrinkToFit="1"/>
      <protection locked="0"/>
    </xf>
    <xf numFmtId="176" fontId="2" fillId="0" borderId="0" xfId="0" applyNumberFormat="1" applyFont="1" applyFill="1" applyBorder="1" applyAlignment="1" applyProtection="1">
      <alignment horizontal="center" vertical="center"/>
    </xf>
    <xf numFmtId="192" fontId="2" fillId="0" borderId="38" xfId="0" applyNumberFormat="1" applyFont="1" applyFill="1" applyBorder="1" applyAlignment="1" applyProtection="1">
      <alignment horizontal="center" vertical="center"/>
      <protection locked="0"/>
    </xf>
    <xf numFmtId="192" fontId="2" fillId="0" borderId="21" xfId="0" applyNumberFormat="1" applyFont="1" applyFill="1" applyBorder="1" applyAlignment="1" applyProtection="1">
      <alignment horizontal="center" vertical="center"/>
      <protection locked="0"/>
    </xf>
    <xf numFmtId="192" fontId="2" fillId="0" borderId="23" xfId="0" applyNumberFormat="1" applyFont="1" applyFill="1" applyBorder="1" applyAlignment="1" applyProtection="1">
      <alignment horizontal="center" vertical="center"/>
      <protection locked="0"/>
    </xf>
    <xf numFmtId="192" fontId="2" fillId="0" borderId="39" xfId="0" applyNumberFormat="1" applyFont="1" applyFill="1" applyBorder="1" applyAlignment="1" applyProtection="1">
      <alignment horizontal="center" vertical="center"/>
    </xf>
    <xf numFmtId="192" fontId="2" fillId="0" borderId="21" xfId="0" applyNumberFormat="1" applyFont="1" applyFill="1" applyBorder="1" applyAlignment="1" applyProtection="1">
      <alignment horizontal="center" vertical="center"/>
    </xf>
    <xf numFmtId="192" fontId="2" fillId="0" borderId="23" xfId="0" applyNumberFormat="1" applyFont="1" applyFill="1" applyBorder="1" applyAlignment="1" applyProtection="1">
      <alignment horizontal="center" vertical="center"/>
    </xf>
    <xf numFmtId="49" fontId="2" fillId="0" borderId="23" xfId="0" applyNumberFormat="1" applyFont="1" applyFill="1" applyBorder="1" applyAlignment="1" applyProtection="1">
      <alignment horizontal="center" vertical="center" shrinkToFit="1"/>
      <protection locked="0"/>
    </xf>
    <xf numFmtId="192" fontId="2" fillId="0" borderId="41" xfId="0" applyNumberFormat="1" applyFont="1" applyFill="1" applyBorder="1" applyAlignment="1" applyProtection="1">
      <alignment horizontal="center" vertical="center"/>
      <protection locked="0"/>
    </xf>
    <xf numFmtId="192" fontId="2" fillId="0" borderId="1" xfId="0" applyNumberFormat="1" applyFont="1" applyFill="1" applyBorder="1" applyAlignment="1" applyProtection="1">
      <alignment horizontal="center" vertical="center"/>
      <protection locked="0"/>
    </xf>
    <xf numFmtId="192" fontId="2" fillId="0" borderId="33" xfId="0" applyNumberFormat="1" applyFont="1" applyFill="1" applyBorder="1" applyAlignment="1" applyProtection="1">
      <alignment horizontal="center" vertical="center"/>
      <protection locked="0"/>
    </xf>
    <xf numFmtId="192" fontId="2" fillId="0" borderId="20" xfId="0" applyNumberFormat="1" applyFont="1" applyFill="1" applyBorder="1" applyAlignment="1" applyProtection="1">
      <alignment horizontal="center" vertical="center"/>
      <protection locked="0"/>
    </xf>
    <xf numFmtId="49" fontId="7" fillId="0" borderId="33" xfId="0" applyNumberFormat="1" applyFont="1" applyFill="1" applyBorder="1" applyAlignment="1" applyProtection="1">
      <alignment horizontal="left" vertical="distributed" wrapText="1"/>
      <protection locked="0"/>
    </xf>
    <xf numFmtId="49" fontId="7" fillId="0" borderId="1" xfId="0" applyNumberFormat="1" applyFont="1" applyFill="1" applyBorder="1" applyAlignment="1" applyProtection="1">
      <alignment horizontal="left" vertical="distributed" wrapText="1"/>
      <protection locked="0"/>
    </xf>
    <xf numFmtId="49" fontId="7" fillId="0" borderId="20" xfId="0" applyNumberFormat="1" applyFont="1" applyFill="1" applyBorder="1" applyAlignment="1" applyProtection="1">
      <alignment horizontal="left" vertical="distributed" wrapText="1"/>
      <protection locked="0"/>
    </xf>
    <xf numFmtId="49" fontId="7" fillId="0" borderId="39" xfId="0" applyNumberFormat="1" applyFont="1" applyFill="1" applyBorder="1" applyAlignment="1" applyProtection="1">
      <alignment horizontal="left" vertical="distributed" wrapText="1"/>
      <protection locked="0"/>
    </xf>
    <xf numFmtId="49" fontId="7" fillId="0" borderId="21" xfId="0" applyNumberFormat="1" applyFont="1" applyFill="1" applyBorder="1" applyAlignment="1" applyProtection="1">
      <alignment horizontal="left" vertical="distributed" wrapText="1"/>
      <protection locked="0"/>
    </xf>
    <xf numFmtId="49" fontId="7" fillId="0" borderId="23" xfId="0" applyNumberFormat="1" applyFont="1" applyFill="1" applyBorder="1" applyAlignment="1" applyProtection="1">
      <alignment horizontal="left" vertical="distributed" wrapText="1"/>
      <protection locked="0"/>
    </xf>
    <xf numFmtId="192" fontId="0" fillId="0" borderId="1" xfId="0" applyNumberFormat="1" applyFill="1" applyBorder="1" applyProtection="1">
      <alignment vertical="center"/>
      <protection locked="0"/>
    </xf>
    <xf numFmtId="192" fontId="0" fillId="0" borderId="20" xfId="0" applyNumberFormat="1" applyFill="1" applyBorder="1" applyProtection="1">
      <alignment vertical="center"/>
      <protection locked="0"/>
    </xf>
    <xf numFmtId="49" fontId="2" fillId="0" borderId="20" xfId="0" applyNumberFormat="1" applyFont="1" applyFill="1" applyBorder="1" applyAlignment="1" applyProtection="1">
      <alignment horizontal="center" vertical="center" shrinkToFit="1"/>
      <protection locked="0"/>
    </xf>
    <xf numFmtId="49" fontId="2" fillId="0" borderId="42" xfId="0" applyNumberFormat="1" applyFont="1" applyFill="1" applyBorder="1" applyAlignment="1" applyProtection="1">
      <alignment horizontal="left" vertical="center" shrinkToFit="1"/>
      <protection locked="0"/>
    </xf>
    <xf numFmtId="49" fontId="2" fillId="0" borderId="22" xfId="0" applyNumberFormat="1" applyFont="1" applyFill="1" applyBorder="1" applyAlignment="1" applyProtection="1">
      <alignment horizontal="left" vertical="center" shrinkToFit="1"/>
      <protection locked="0"/>
    </xf>
    <xf numFmtId="49" fontId="2" fillId="0" borderId="42" xfId="0" applyNumberFormat="1" applyFont="1" applyFill="1" applyBorder="1" applyAlignment="1" applyProtection="1">
      <alignment horizontal="center" vertical="center" shrinkToFit="1"/>
      <protection locked="0"/>
    </xf>
    <xf numFmtId="49" fontId="2" fillId="0" borderId="22" xfId="0" applyNumberFormat="1" applyFont="1" applyFill="1" applyBorder="1" applyAlignment="1" applyProtection="1">
      <alignment horizontal="center" vertical="center" shrinkToFit="1"/>
      <protection locked="0"/>
    </xf>
    <xf numFmtId="49" fontId="2" fillId="0" borderId="25" xfId="0" applyNumberFormat="1" applyFont="1" applyFill="1" applyBorder="1" applyAlignment="1" applyProtection="1">
      <alignment horizontal="center" vertical="center" shrinkToFit="1"/>
      <protection locked="0"/>
    </xf>
    <xf numFmtId="184" fontId="2" fillId="0" borderId="38" xfId="0" applyNumberFormat="1" applyFont="1" applyFill="1" applyBorder="1" applyAlignment="1" applyProtection="1">
      <alignment horizontal="center" vertical="center"/>
      <protection locked="0"/>
    </xf>
    <xf numFmtId="184" fontId="2" fillId="0" borderId="21" xfId="0" applyNumberFormat="1" applyFont="1" applyFill="1" applyBorder="1" applyAlignment="1" applyProtection="1">
      <alignment horizontal="center" vertical="center"/>
      <protection locked="0"/>
    </xf>
    <xf numFmtId="184" fontId="2" fillId="0" borderId="23" xfId="0" applyNumberFormat="1" applyFont="1" applyFill="1" applyBorder="1" applyAlignment="1" applyProtection="1">
      <alignment horizontal="center" vertical="center"/>
      <protection locked="0"/>
    </xf>
    <xf numFmtId="184" fontId="2" fillId="0" borderId="39" xfId="0" applyNumberFormat="1" applyFont="1" applyFill="1" applyBorder="1" applyAlignment="1" applyProtection="1">
      <alignment horizontal="center" vertical="center"/>
      <protection locked="0"/>
    </xf>
    <xf numFmtId="49" fontId="2" fillId="0" borderId="39" xfId="0" applyNumberFormat="1" applyFont="1" applyFill="1" applyBorder="1" applyAlignment="1" applyProtection="1">
      <alignment horizontal="left" vertical="center" shrinkToFit="1"/>
      <protection locked="0"/>
    </xf>
    <xf numFmtId="49" fontId="2" fillId="0" borderId="21" xfId="0" applyNumberFormat="1" applyFont="1" applyFill="1" applyBorder="1" applyAlignment="1" applyProtection="1">
      <alignment horizontal="left" vertical="center" shrinkToFit="1"/>
      <protection locked="0"/>
    </xf>
    <xf numFmtId="49" fontId="2" fillId="0" borderId="23" xfId="0" applyNumberFormat="1" applyFont="1" applyFill="1" applyBorder="1" applyAlignment="1" applyProtection="1">
      <alignment horizontal="left" vertical="center" shrinkToFit="1"/>
      <protection locked="0"/>
    </xf>
    <xf numFmtId="184" fontId="2" fillId="0" borderId="24" xfId="0" applyNumberFormat="1" applyFont="1" applyFill="1" applyBorder="1" applyAlignment="1" applyProtection="1">
      <alignment horizontal="center" vertical="center"/>
      <protection locked="0"/>
    </xf>
    <xf numFmtId="184" fontId="2" fillId="0" borderId="22" xfId="0" applyNumberFormat="1" applyFont="1" applyFill="1" applyBorder="1" applyAlignment="1" applyProtection="1">
      <alignment horizontal="center" vertical="center"/>
      <protection locked="0"/>
    </xf>
    <xf numFmtId="184" fontId="2" fillId="0" borderId="42" xfId="0" applyNumberFormat="1" applyFont="1" applyFill="1" applyBorder="1" applyAlignment="1" applyProtection="1">
      <alignment horizontal="center" vertical="center"/>
      <protection locked="0"/>
    </xf>
    <xf numFmtId="184" fontId="2" fillId="0" borderId="67" xfId="0" applyNumberFormat="1" applyFont="1" applyFill="1" applyBorder="1" applyAlignment="1" applyProtection="1">
      <alignment horizontal="center" vertical="center"/>
      <protection locked="0"/>
    </xf>
    <xf numFmtId="177" fontId="11" fillId="0" borderId="0" xfId="0" applyNumberFormat="1" applyFont="1" applyBorder="1" applyAlignment="1" applyProtection="1">
      <alignment horizontal="right" vertical="center" shrinkToFit="1"/>
      <protection locked="0"/>
    </xf>
    <xf numFmtId="49" fontId="11" fillId="0" borderId="0" xfId="0" applyNumberFormat="1" applyFont="1" applyBorder="1" applyAlignment="1" applyProtection="1">
      <alignment horizontal="center" vertical="center"/>
    </xf>
    <xf numFmtId="49" fontId="11" fillId="0" borderId="0" xfId="0" applyNumberFormat="1" applyFont="1" applyBorder="1" applyAlignment="1" applyProtection="1">
      <alignment horizontal="left" vertical="center"/>
    </xf>
    <xf numFmtId="49" fontId="11" fillId="0" borderId="5" xfId="0" applyNumberFormat="1" applyFont="1" applyBorder="1" applyAlignment="1" applyProtection="1">
      <alignment horizontal="left" vertical="center"/>
    </xf>
    <xf numFmtId="49" fontId="11" fillId="0" borderId="0" xfId="0" applyNumberFormat="1" applyFont="1" applyBorder="1" applyAlignment="1" applyProtection="1">
      <alignment horizontal="distributed" vertical="center"/>
    </xf>
    <xf numFmtId="49" fontId="11" fillId="0" borderId="53" xfId="0" applyNumberFormat="1" applyFont="1" applyBorder="1" applyAlignment="1" applyProtection="1">
      <alignment horizontal="distributed" vertical="center"/>
    </xf>
    <xf numFmtId="38" fontId="11" fillId="0" borderId="33" xfId="1" applyNumberFormat="1" applyFont="1" applyBorder="1" applyAlignment="1" applyProtection="1">
      <alignment horizontal="right" vertical="center" shrinkToFit="1"/>
      <protection locked="0"/>
    </xf>
    <xf numFmtId="38" fontId="11" fillId="0" borderId="1" xfId="1" applyNumberFormat="1" applyFont="1" applyBorder="1" applyAlignment="1" applyProtection="1">
      <alignment horizontal="right" vertical="center" shrinkToFit="1"/>
      <protection locked="0"/>
    </xf>
    <xf numFmtId="49" fontId="2" fillId="0" borderId="13" xfId="0" applyNumberFormat="1" applyFont="1" applyBorder="1" applyAlignment="1" applyProtection="1">
      <alignment horizontal="center"/>
    </xf>
    <xf numFmtId="49" fontId="11" fillId="0" borderId="0" xfId="0" applyNumberFormat="1" applyFont="1" applyBorder="1" applyAlignment="1" applyProtection="1">
      <alignment horizontal="left" vertical="center" shrinkToFit="1"/>
      <protection locked="0"/>
    </xf>
    <xf numFmtId="49" fontId="33" fillId="0" borderId="6" xfId="0" applyNumberFormat="1" applyFont="1" applyBorder="1" applyAlignment="1" applyProtection="1">
      <alignment horizontal="distributed" vertical="center" indent="10"/>
    </xf>
    <xf numFmtId="49" fontId="33" fillId="0" borderId="0" xfId="0" applyNumberFormat="1" applyFont="1" applyBorder="1" applyAlignment="1" applyProtection="1">
      <alignment horizontal="distributed" vertical="center" indent="10"/>
    </xf>
    <xf numFmtId="49" fontId="33" fillId="0" borderId="5" xfId="0" applyNumberFormat="1" applyFont="1" applyBorder="1" applyAlignment="1" applyProtection="1">
      <alignment horizontal="distributed" vertical="center" indent="10"/>
    </xf>
    <xf numFmtId="49" fontId="2" fillId="0" borderId="0" xfId="0" applyNumberFormat="1" applyFont="1" applyBorder="1" applyAlignment="1" applyProtection="1">
      <alignment horizontal="left" vertical="distributed"/>
    </xf>
    <xf numFmtId="49" fontId="11" fillId="0" borderId="1" xfId="0" applyNumberFormat="1" applyFont="1" applyBorder="1" applyAlignment="1" applyProtection="1">
      <alignment horizontal="right" vertical="center"/>
    </xf>
    <xf numFmtId="49" fontId="11" fillId="0" borderId="20" xfId="0" applyNumberFormat="1" applyFont="1" applyBorder="1" applyAlignment="1" applyProtection="1">
      <alignment horizontal="right" vertical="center"/>
    </xf>
    <xf numFmtId="49" fontId="11" fillId="0" borderId="0" xfId="0" applyNumberFormat="1" applyFont="1" applyBorder="1" applyAlignment="1" applyProtection="1">
      <alignment horizontal="left" vertical="top" wrapText="1"/>
    </xf>
    <xf numFmtId="49" fontId="11" fillId="0" borderId="0" xfId="0" applyNumberFormat="1" applyFont="1" applyBorder="1" applyAlignment="1" applyProtection="1">
      <alignment horizontal="right" vertical="top"/>
    </xf>
    <xf numFmtId="49" fontId="11" fillId="0" borderId="0"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right" vertical="center" shrinkToFit="1"/>
      <protection locked="0"/>
    </xf>
    <xf numFmtId="49" fontId="11" fillId="0" borderId="1" xfId="0" applyNumberFormat="1" applyFont="1" applyBorder="1" applyAlignment="1" applyProtection="1">
      <alignment horizontal="right" vertical="center" shrinkToFit="1"/>
      <protection locked="0"/>
    </xf>
    <xf numFmtId="49" fontId="6" fillId="0" borderId="12" xfId="0" applyNumberFormat="1" applyFont="1" applyBorder="1" applyAlignment="1" applyProtection="1">
      <alignment horizontal="left" vertical="center"/>
    </xf>
    <xf numFmtId="49" fontId="6" fillId="0" borderId="13" xfId="0" applyNumberFormat="1" applyFont="1" applyBorder="1" applyAlignment="1" applyProtection="1">
      <alignment horizontal="left" vertical="center"/>
    </xf>
    <xf numFmtId="49" fontId="6" fillId="0" borderId="14" xfId="0" applyNumberFormat="1" applyFont="1" applyBorder="1" applyAlignment="1" applyProtection="1">
      <alignment horizontal="left" vertical="center"/>
    </xf>
    <xf numFmtId="49" fontId="11" fillId="0" borderId="1" xfId="0" applyNumberFormat="1" applyFont="1" applyBorder="1" applyAlignment="1" applyProtection="1">
      <alignment horizontal="right" vertical="center" shrinkToFit="1"/>
    </xf>
    <xf numFmtId="49" fontId="11" fillId="0" borderId="20" xfId="0" applyNumberFormat="1" applyFont="1" applyBorder="1" applyAlignment="1" applyProtection="1">
      <alignment horizontal="right" vertical="center" shrinkToFit="1"/>
    </xf>
    <xf numFmtId="38" fontId="2" fillId="0" borderId="42" xfId="1" applyFont="1" applyBorder="1" applyAlignment="1" applyProtection="1">
      <alignment horizontal="right" vertical="center" shrinkToFit="1"/>
      <protection locked="0"/>
    </xf>
    <xf numFmtId="38" fontId="2" fillId="0" borderId="22" xfId="1" applyFont="1" applyBorder="1" applyAlignment="1" applyProtection="1">
      <alignment horizontal="right" vertical="center" shrinkToFit="1"/>
      <protection locked="0"/>
    </xf>
    <xf numFmtId="49" fontId="2" fillId="0" borderId="26" xfId="0" applyNumberFormat="1" applyFont="1" applyBorder="1" applyAlignment="1" applyProtection="1">
      <alignment horizontal="distributed" vertical="center" indent="1" shrinkToFit="1"/>
    </xf>
    <xf numFmtId="49" fontId="2" fillId="0" borderId="15" xfId="0" applyNumberFormat="1" applyFont="1" applyBorder="1" applyAlignment="1" applyProtection="1">
      <alignment horizontal="distributed" vertical="center" indent="1" shrinkToFit="1"/>
    </xf>
    <xf numFmtId="49" fontId="2" fillId="0" borderId="27" xfId="0" applyNumberFormat="1" applyFont="1" applyBorder="1" applyAlignment="1" applyProtection="1">
      <alignment horizontal="distributed" vertical="center" indent="1" shrinkToFit="1"/>
    </xf>
    <xf numFmtId="188" fontId="2" fillId="0" borderId="26" xfId="1" applyNumberFormat="1" applyFont="1" applyBorder="1" applyAlignment="1" applyProtection="1">
      <alignment horizontal="right" vertical="center" shrinkToFit="1"/>
    </xf>
    <xf numFmtId="188" fontId="2" fillId="0" borderId="15" xfId="1" applyNumberFormat="1" applyFont="1" applyBorder="1" applyAlignment="1" applyProtection="1">
      <alignment horizontal="right" vertical="center" shrinkToFit="1"/>
    </xf>
    <xf numFmtId="49" fontId="2" fillId="0" borderId="15" xfId="0" applyNumberFormat="1" applyFont="1" applyBorder="1" applyAlignment="1" applyProtection="1">
      <alignment horizontal="center" vertical="center" shrinkToFit="1"/>
    </xf>
    <xf numFmtId="49" fontId="2" fillId="0" borderId="27" xfId="0" applyNumberFormat="1" applyFont="1" applyBorder="1" applyAlignment="1" applyProtection="1">
      <alignment horizontal="center" vertical="center" shrinkToFit="1"/>
    </xf>
    <xf numFmtId="49" fontId="2" fillId="0" borderId="24" xfId="0" applyNumberFormat="1" applyFont="1" applyBorder="1" applyAlignment="1" applyProtection="1">
      <alignment horizontal="center" vertical="center" shrinkToFit="1"/>
      <protection locked="0"/>
    </xf>
    <xf numFmtId="49" fontId="2" fillId="0" borderId="67" xfId="0" applyNumberFormat="1" applyFont="1" applyBorder="1" applyAlignment="1" applyProtection="1">
      <alignment horizontal="center" vertical="center" shrinkToFit="1"/>
      <protection locked="0"/>
    </xf>
    <xf numFmtId="49" fontId="2" fillId="0" borderId="42" xfId="0" applyNumberFormat="1" applyFont="1" applyBorder="1" applyAlignment="1" applyProtection="1">
      <alignment horizontal="distributed" vertical="center" shrinkToFit="1"/>
      <protection locked="0"/>
    </xf>
    <xf numFmtId="0" fontId="2" fillId="0" borderId="22" xfId="0" applyNumberFormat="1" applyFont="1" applyBorder="1" applyAlignment="1" applyProtection="1">
      <alignment horizontal="distributed" vertical="center" shrinkToFit="1"/>
      <protection locked="0"/>
    </xf>
    <xf numFmtId="0" fontId="2" fillId="0" borderId="67" xfId="0" applyNumberFormat="1" applyFont="1" applyBorder="1" applyAlignment="1" applyProtection="1">
      <alignment horizontal="distributed" vertical="center" shrinkToFit="1"/>
      <protection locked="0"/>
    </xf>
    <xf numFmtId="189" fontId="2" fillId="0" borderId="33" xfId="0" applyNumberFormat="1" applyFont="1" applyBorder="1" applyAlignment="1" applyProtection="1">
      <alignment horizontal="distributed" vertical="center" shrinkToFit="1"/>
      <protection locked="0"/>
    </xf>
    <xf numFmtId="189" fontId="2" fillId="0" borderId="1" xfId="0" applyNumberFormat="1" applyFont="1" applyBorder="1" applyAlignment="1" applyProtection="1">
      <alignment horizontal="distributed" vertical="center" shrinkToFit="1"/>
      <protection locked="0"/>
    </xf>
    <xf numFmtId="189" fontId="2" fillId="0" borderId="20" xfId="0" applyNumberFormat="1" applyFont="1" applyBorder="1" applyAlignment="1" applyProtection="1">
      <alignment horizontal="distributed" vertical="center" shrinkToFit="1"/>
      <protection locked="0"/>
    </xf>
    <xf numFmtId="38" fontId="2" fillId="0" borderId="39" xfId="1" applyFont="1" applyBorder="1" applyAlignment="1" applyProtection="1">
      <alignment horizontal="right" vertical="center" shrinkToFit="1"/>
      <protection locked="0"/>
    </xf>
    <xf numFmtId="38" fontId="2" fillId="0" borderId="21" xfId="1" applyFont="1" applyBorder="1" applyAlignment="1" applyProtection="1">
      <alignment horizontal="right" vertical="center" shrinkToFit="1"/>
      <protection locked="0"/>
    </xf>
    <xf numFmtId="49" fontId="2" fillId="0" borderId="21" xfId="0" applyNumberFormat="1" applyFont="1" applyBorder="1" applyAlignment="1" applyProtection="1">
      <alignment horizontal="center" vertical="center" shrinkToFit="1"/>
    </xf>
    <xf numFmtId="49" fontId="2" fillId="0" borderId="40" xfId="0" applyNumberFormat="1" applyFont="1" applyBorder="1" applyAlignment="1" applyProtection="1">
      <alignment horizontal="center" vertical="center" shrinkToFit="1"/>
    </xf>
    <xf numFmtId="49" fontId="9" fillId="0" borderId="26" xfId="0" applyNumberFormat="1" applyFont="1" applyBorder="1" applyAlignment="1" applyProtection="1">
      <alignment horizontal="center" vertical="center" shrinkToFit="1"/>
    </xf>
    <xf numFmtId="49" fontId="2" fillId="0" borderId="38" xfId="0" applyNumberFormat="1" applyFont="1" applyBorder="1" applyAlignment="1" applyProtection="1">
      <alignment horizontal="center" vertical="center" shrinkToFit="1"/>
      <protection locked="0"/>
    </xf>
    <xf numFmtId="49" fontId="2" fillId="0" borderId="39" xfId="0" applyNumberFormat="1" applyFont="1" applyBorder="1" applyAlignment="1" applyProtection="1">
      <alignment horizontal="distributed" vertical="center" shrinkToFit="1"/>
      <protection locked="0"/>
    </xf>
    <xf numFmtId="0" fontId="2" fillId="0" borderId="21" xfId="0" applyNumberFormat="1" applyFont="1" applyBorder="1" applyAlignment="1" applyProtection="1">
      <alignment horizontal="distributed" vertical="center" shrinkToFit="1"/>
      <protection locked="0"/>
    </xf>
    <xf numFmtId="0" fontId="2" fillId="0" borderId="23" xfId="0" applyNumberFormat="1" applyFont="1" applyBorder="1" applyAlignment="1" applyProtection="1">
      <alignment horizontal="distributed" vertical="center" shrinkToFit="1"/>
      <protection locked="0"/>
    </xf>
    <xf numFmtId="189" fontId="2" fillId="0" borderId="39" xfId="0" applyNumberFormat="1" applyFont="1" applyBorder="1" applyAlignment="1" applyProtection="1">
      <alignment horizontal="distributed" vertical="center" shrinkToFit="1"/>
      <protection locked="0"/>
    </xf>
    <xf numFmtId="189" fontId="2" fillId="0" borderId="21" xfId="0" applyNumberFormat="1" applyFont="1" applyBorder="1" applyAlignment="1" applyProtection="1">
      <alignment horizontal="distributed" vertical="center" shrinkToFit="1"/>
      <protection locked="0"/>
    </xf>
    <xf numFmtId="189" fontId="2" fillId="0" borderId="23" xfId="0" applyNumberFormat="1" applyFont="1" applyBorder="1" applyAlignment="1" applyProtection="1">
      <alignment horizontal="distributed" vertical="center" shrinkToFit="1"/>
      <protection locked="0"/>
    </xf>
    <xf numFmtId="0" fontId="0" fillId="0" borderId="15" xfId="0" applyBorder="1" applyAlignment="1" applyProtection="1">
      <alignment horizontal="center" vertical="center"/>
    </xf>
    <xf numFmtId="0" fontId="0" fillId="0" borderId="68" xfId="0" applyBorder="1" applyAlignment="1" applyProtection="1">
      <alignment horizontal="center" vertical="center"/>
    </xf>
    <xf numFmtId="49" fontId="9" fillId="0" borderId="44" xfId="0" applyNumberFormat="1" applyFont="1" applyBorder="1" applyAlignment="1" applyProtection="1">
      <alignment horizontal="distributed" vertical="center" indent="1" shrinkToFit="1"/>
    </xf>
    <xf numFmtId="49" fontId="9" fillId="0" borderId="15" xfId="0" applyNumberFormat="1" applyFont="1" applyBorder="1" applyAlignment="1" applyProtection="1">
      <alignment horizontal="distributed" vertical="center" indent="1" shrinkToFit="1"/>
    </xf>
    <xf numFmtId="49" fontId="9" fillId="0" borderId="27" xfId="0" applyNumberFormat="1" applyFont="1" applyBorder="1" applyAlignment="1" applyProtection="1">
      <alignment horizontal="distributed" vertical="center" indent="1" shrinkToFit="1"/>
    </xf>
    <xf numFmtId="189" fontId="2" fillId="0" borderId="42" xfId="0" applyNumberFormat="1" applyFont="1" applyBorder="1" applyAlignment="1" applyProtection="1">
      <alignment horizontal="distributed" vertical="center" shrinkToFit="1"/>
      <protection locked="0"/>
    </xf>
    <xf numFmtId="189" fontId="2" fillId="0" borderId="22" xfId="0" applyNumberFormat="1" applyFont="1" applyBorder="1" applyAlignment="1" applyProtection="1">
      <alignment horizontal="distributed" vertical="center" shrinkToFit="1"/>
      <protection locked="0"/>
    </xf>
    <xf numFmtId="189" fontId="2" fillId="0" borderId="67" xfId="0" applyNumberFormat="1" applyFont="1" applyBorder="1" applyAlignment="1" applyProtection="1">
      <alignment horizontal="distributed" vertical="center" shrinkToFit="1"/>
      <protection locked="0"/>
    </xf>
    <xf numFmtId="38" fontId="2" fillId="0" borderId="26" xfId="1" applyFont="1" applyBorder="1" applyAlignment="1" applyProtection="1">
      <alignment horizontal="right" vertical="center" shrinkToFit="1"/>
    </xf>
    <xf numFmtId="38" fontId="2" fillId="0" borderId="15" xfId="1" applyFont="1" applyBorder="1" applyAlignment="1" applyProtection="1">
      <alignment horizontal="right" vertical="center" shrinkToFit="1"/>
    </xf>
    <xf numFmtId="38" fontId="2" fillId="0" borderId="33" xfId="1" applyFont="1" applyBorder="1" applyAlignment="1" applyProtection="1">
      <alignment horizontal="right" vertical="center" shrinkToFit="1"/>
      <protection locked="0"/>
    </xf>
    <xf numFmtId="38" fontId="2" fillId="0" borderId="1" xfId="1" applyFont="1" applyBorder="1" applyAlignment="1" applyProtection="1">
      <alignment horizontal="right" vertical="center" shrinkToFit="1"/>
      <protection locked="0"/>
    </xf>
    <xf numFmtId="49" fontId="2" fillId="0" borderId="1" xfId="0" applyNumberFormat="1" applyFont="1" applyBorder="1" applyAlignment="1" applyProtection="1">
      <alignment horizontal="center" vertical="center" shrinkToFit="1"/>
    </xf>
    <xf numFmtId="49" fontId="2" fillId="0" borderId="43" xfId="0" applyNumberFormat="1" applyFont="1" applyBorder="1" applyAlignment="1" applyProtection="1">
      <alignment horizontal="center" vertical="center" shrinkToFit="1"/>
    </xf>
    <xf numFmtId="49" fontId="2" fillId="0" borderId="10"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49" fontId="2" fillId="0" borderId="50" xfId="0" applyNumberFormat="1" applyFont="1" applyBorder="1" applyAlignment="1" applyProtection="1">
      <alignment horizontal="center" vertical="center" shrinkToFit="1"/>
      <protection locked="0"/>
    </xf>
    <xf numFmtId="49" fontId="2" fillId="0" borderId="3" xfId="0" applyNumberFormat="1" applyFont="1" applyBorder="1" applyAlignment="1" applyProtection="1">
      <alignment horizontal="center" vertical="center" shrinkToFit="1"/>
      <protection locked="0"/>
    </xf>
    <xf numFmtId="49" fontId="2" fillId="0" borderId="33" xfId="0" applyNumberFormat="1" applyFont="1" applyBorder="1" applyAlignment="1" applyProtection="1">
      <alignment horizontal="distributed" vertical="center" shrinkToFit="1"/>
      <protection locked="0"/>
    </xf>
    <xf numFmtId="0" fontId="2" fillId="0" borderId="1" xfId="0" applyNumberFormat="1" applyFont="1" applyBorder="1" applyAlignment="1" applyProtection="1">
      <alignment horizontal="distributed" vertical="center" shrinkToFit="1"/>
      <protection locked="0"/>
    </xf>
    <xf numFmtId="0" fontId="2" fillId="0" borderId="20" xfId="0" applyNumberFormat="1" applyFont="1" applyBorder="1" applyAlignment="1" applyProtection="1">
      <alignment horizontal="distributed" vertical="center" shrinkToFit="1"/>
      <protection locked="0"/>
    </xf>
    <xf numFmtId="49" fontId="2" fillId="0" borderId="41" xfId="0" applyNumberFormat="1" applyFont="1" applyBorder="1" applyAlignment="1" applyProtection="1">
      <alignment horizontal="center" vertical="center" shrinkToFit="1"/>
      <protection locked="0"/>
    </xf>
    <xf numFmtId="38" fontId="2" fillId="0" borderId="8" xfId="1" applyFont="1" applyBorder="1" applyAlignment="1" applyProtection="1">
      <alignment horizontal="right" vertical="center" shrinkToFit="1"/>
      <protection locked="0"/>
    </xf>
    <xf numFmtId="49" fontId="2" fillId="0" borderId="8" xfId="0" applyNumberFormat="1" applyFont="1" applyBorder="1" applyAlignment="1" applyProtection="1">
      <alignment horizontal="center" vertical="center" shrinkToFit="1"/>
    </xf>
    <xf numFmtId="49" fontId="2" fillId="0" borderId="9" xfId="0" applyNumberFormat="1" applyFont="1" applyBorder="1" applyAlignment="1" applyProtection="1">
      <alignment horizontal="center" vertical="center" shrinkToFit="1"/>
    </xf>
    <xf numFmtId="49" fontId="2" fillId="0" borderId="26" xfId="0" applyNumberFormat="1" applyFont="1" applyBorder="1" applyAlignment="1" applyProtection="1">
      <alignment horizontal="distributed" vertical="center" indent="1"/>
    </xf>
    <xf numFmtId="49" fontId="2" fillId="0" borderId="15" xfId="0" applyNumberFormat="1" applyFont="1" applyBorder="1" applyAlignment="1" applyProtection="1">
      <alignment horizontal="distributed" vertical="center" indent="1"/>
    </xf>
    <xf numFmtId="49" fontId="2" fillId="0" borderId="68" xfId="0" applyNumberFormat="1" applyFont="1" applyBorder="1" applyAlignment="1" applyProtection="1">
      <alignment horizontal="distributed" vertical="center" indent="1"/>
    </xf>
    <xf numFmtId="38" fontId="8" fillId="0" borderId="44" xfId="1" applyFont="1" applyBorder="1" applyAlignment="1" applyProtection="1">
      <alignment horizontal="right" vertical="center" shrinkToFit="1"/>
    </xf>
    <xf numFmtId="38" fontId="8" fillId="0" borderId="15" xfId="1" applyFont="1" applyBorder="1" applyAlignment="1" applyProtection="1">
      <alignment horizontal="right" vertical="center" shrinkToFit="1"/>
    </xf>
    <xf numFmtId="49" fontId="2" fillId="0" borderId="8" xfId="0" applyNumberFormat="1" applyFont="1" applyBorder="1" applyAlignment="1" applyProtection="1">
      <alignment horizontal="left" vertical="center" shrinkToFit="1"/>
    </xf>
    <xf numFmtId="49" fontId="2" fillId="0" borderId="70" xfId="0" applyNumberFormat="1" applyFont="1" applyBorder="1" applyAlignment="1" applyProtection="1">
      <alignment horizontal="left" vertical="center" shrinkToFit="1"/>
    </xf>
    <xf numFmtId="49" fontId="2" fillId="0" borderId="19" xfId="0" applyNumberFormat="1" applyFont="1" applyBorder="1" applyAlignment="1" applyProtection="1">
      <alignment horizontal="center" vertical="center" shrinkToFit="1"/>
    </xf>
    <xf numFmtId="49" fontId="2" fillId="0" borderId="41"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22" xfId="0" applyNumberFormat="1" applyFont="1" applyBorder="1" applyAlignment="1" applyProtection="1">
      <alignment horizontal="center" vertical="center"/>
    </xf>
    <xf numFmtId="49" fontId="2" fillId="0" borderId="67" xfId="0" applyNumberFormat="1" applyFont="1" applyBorder="1" applyAlignment="1" applyProtection="1">
      <alignment horizontal="center" vertical="center"/>
    </xf>
    <xf numFmtId="38" fontId="8" fillId="0" borderId="16" xfId="1" applyFont="1" applyBorder="1" applyAlignment="1" applyProtection="1">
      <alignment horizontal="right" shrinkToFit="1"/>
    </xf>
    <xf numFmtId="38" fontId="8" fillId="0" borderId="11" xfId="1" applyFont="1" applyBorder="1" applyAlignment="1" applyProtection="1">
      <alignment horizontal="right" shrinkToFit="1"/>
    </xf>
    <xf numFmtId="38" fontId="8" fillId="0" borderId="18" xfId="1" applyFont="1" applyBorder="1" applyAlignment="1" applyProtection="1">
      <alignment horizontal="right" shrinkToFit="1"/>
    </xf>
    <xf numFmtId="38" fontId="8" fillId="0" borderId="0" xfId="1" applyFont="1" applyBorder="1" applyAlignment="1" applyProtection="1">
      <alignment horizontal="right" shrinkToFit="1"/>
    </xf>
    <xf numFmtId="38" fontId="8" fillId="0" borderId="19" xfId="1" applyFont="1" applyBorder="1" applyAlignment="1" applyProtection="1">
      <alignment horizontal="right" shrinkToFit="1"/>
    </xf>
    <xf numFmtId="38" fontId="8" fillId="0" borderId="8" xfId="1" applyFont="1" applyBorder="1" applyAlignment="1" applyProtection="1">
      <alignment horizontal="right" shrinkToFit="1"/>
    </xf>
    <xf numFmtId="49" fontId="2" fillId="0" borderId="11" xfId="0" applyNumberFormat="1" applyFont="1" applyBorder="1" applyAlignment="1" applyProtection="1">
      <alignment horizontal="left" shrinkToFit="1"/>
    </xf>
    <xf numFmtId="49" fontId="2" fillId="0" borderId="2" xfId="0" applyNumberFormat="1" applyFont="1" applyBorder="1" applyAlignment="1" applyProtection="1">
      <alignment horizontal="left" shrinkToFit="1"/>
    </xf>
    <xf numFmtId="49" fontId="2" fillId="0" borderId="0" xfId="0" applyNumberFormat="1" applyFont="1" applyBorder="1" applyAlignment="1" applyProtection="1">
      <alignment horizontal="left" shrinkToFit="1"/>
    </xf>
    <xf numFmtId="49" fontId="2" fillId="0" borderId="53" xfId="0" applyNumberFormat="1" applyFont="1" applyBorder="1" applyAlignment="1" applyProtection="1">
      <alignment horizontal="left" shrinkToFit="1"/>
    </xf>
    <xf numFmtId="49" fontId="2" fillId="0" borderId="8" xfId="0" applyNumberFormat="1" applyFont="1" applyBorder="1" applyAlignment="1" applyProtection="1">
      <alignment horizontal="left" shrinkToFit="1"/>
    </xf>
    <xf numFmtId="49" fontId="2" fillId="0" borderId="70" xfId="0" applyNumberFormat="1" applyFont="1" applyBorder="1" applyAlignment="1" applyProtection="1">
      <alignment horizontal="left" shrinkToFit="1"/>
    </xf>
    <xf numFmtId="49" fontId="2" fillId="0" borderId="33" xfId="0" applyNumberFormat="1" applyFont="1" applyBorder="1" applyAlignment="1" applyProtection="1">
      <alignment horizontal="center" vertical="center" shrinkToFit="1"/>
    </xf>
    <xf numFmtId="49" fontId="2" fillId="0" borderId="20" xfId="0" applyNumberFormat="1" applyFont="1" applyBorder="1" applyAlignment="1" applyProtection="1">
      <alignment horizontal="center" vertical="center" shrinkToFit="1"/>
    </xf>
    <xf numFmtId="38" fontId="2" fillId="0" borderId="11" xfId="1" applyFont="1" applyBorder="1" applyAlignment="1" applyProtection="1">
      <alignment horizontal="right" vertical="center" shrinkToFit="1"/>
      <protection locked="0"/>
    </xf>
    <xf numFmtId="38" fontId="2" fillId="0" borderId="0" xfId="1" applyFont="1" applyBorder="1" applyAlignment="1" applyProtection="1">
      <alignment horizontal="right" vertical="center" shrinkToFit="1"/>
      <protection locked="0"/>
    </xf>
    <xf numFmtId="49" fontId="2" fillId="0" borderId="0"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center" vertical="center" shrinkToFit="1"/>
    </xf>
    <xf numFmtId="49" fontId="2" fillId="0" borderId="0" xfId="0" applyNumberFormat="1" applyFont="1" applyBorder="1" applyAlignment="1" applyProtection="1">
      <alignment horizontal="left" vertical="center" shrinkToFit="1"/>
    </xf>
    <xf numFmtId="49" fontId="2" fillId="0" borderId="11" xfId="0" applyNumberFormat="1" applyFont="1" applyBorder="1" applyAlignment="1" applyProtection="1">
      <alignment horizontal="center" vertical="center"/>
    </xf>
    <xf numFmtId="38" fontId="2" fillId="0" borderId="4" xfId="1" applyFont="1" applyBorder="1" applyAlignment="1" applyProtection="1">
      <alignment horizontal="right" vertical="center" shrinkToFit="1"/>
    </xf>
    <xf numFmtId="49" fontId="2" fillId="0" borderId="11" xfId="0" applyNumberFormat="1" applyFont="1" applyBorder="1" applyAlignment="1" applyProtection="1">
      <alignment horizontal="left" vertical="center" shrinkToFit="1"/>
    </xf>
    <xf numFmtId="49" fontId="2" fillId="0" borderId="4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38" fontId="8" fillId="0" borderId="33" xfId="1" applyFont="1" applyBorder="1" applyAlignment="1" applyProtection="1">
      <alignment horizontal="right" shrinkToFit="1"/>
      <protection locked="0"/>
    </xf>
    <xf numFmtId="38" fontId="8" fillId="0" borderId="1" xfId="1" applyFont="1" applyBorder="1" applyAlignment="1" applyProtection="1">
      <alignment horizontal="right" shrinkToFit="1"/>
      <protection locked="0"/>
    </xf>
    <xf numFmtId="49" fontId="2" fillId="0" borderId="1" xfId="0" applyNumberFormat="1" applyFont="1" applyBorder="1" applyAlignment="1" applyProtection="1">
      <alignment horizontal="left" shrinkToFit="1"/>
    </xf>
    <xf numFmtId="49" fontId="2" fillId="0" borderId="20" xfId="0" applyNumberFormat="1" applyFont="1" applyBorder="1" applyAlignment="1" applyProtection="1">
      <alignment horizontal="left" shrinkToFit="1"/>
    </xf>
    <xf numFmtId="49" fontId="2" fillId="0" borderId="33" xfId="0" applyNumberFormat="1" applyFont="1" applyBorder="1" applyAlignment="1" applyProtection="1">
      <alignment horizontal="left" vertical="top" wrapText="1" shrinkToFit="1"/>
    </xf>
    <xf numFmtId="49" fontId="2" fillId="0" borderId="1" xfId="0" applyNumberFormat="1" applyFont="1" applyBorder="1" applyAlignment="1" applyProtection="1">
      <alignment horizontal="left" vertical="top" wrapText="1" shrinkToFit="1"/>
    </xf>
    <xf numFmtId="49" fontId="2" fillId="0" borderId="43" xfId="0" applyNumberFormat="1" applyFont="1" applyBorder="1" applyAlignment="1" applyProtection="1">
      <alignment horizontal="left" vertical="top" wrapText="1" shrinkToFit="1"/>
    </xf>
    <xf numFmtId="49" fontId="2" fillId="0" borderId="38" xfId="0" applyNumberFormat="1" applyFont="1" applyBorder="1" applyAlignment="1" applyProtection="1">
      <alignment horizontal="center" vertical="center"/>
    </xf>
    <xf numFmtId="49" fontId="2" fillId="0" borderId="21"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38" fontId="8" fillId="0" borderId="39" xfId="1" applyFont="1" applyBorder="1" applyAlignment="1" applyProtection="1">
      <alignment horizontal="right" shrinkToFit="1"/>
      <protection locked="0"/>
    </xf>
    <xf numFmtId="38" fontId="8" fillId="0" borderId="21" xfId="1" applyFont="1" applyBorder="1" applyAlignment="1" applyProtection="1">
      <alignment horizontal="right" shrinkToFit="1"/>
      <protection locked="0"/>
    </xf>
    <xf numFmtId="49" fontId="2" fillId="0" borderId="21" xfId="0" applyNumberFormat="1" applyFont="1" applyBorder="1" applyAlignment="1" applyProtection="1">
      <alignment horizontal="left" shrinkToFit="1"/>
    </xf>
    <xf numFmtId="49" fontId="2" fillId="0" borderId="23" xfId="0" applyNumberFormat="1" applyFont="1" applyBorder="1" applyAlignment="1" applyProtection="1">
      <alignment horizontal="left" shrinkToFit="1"/>
    </xf>
    <xf numFmtId="49" fontId="2" fillId="0" borderId="39" xfId="0" applyNumberFormat="1" applyFont="1" applyBorder="1" applyAlignment="1" applyProtection="1">
      <alignment horizontal="left" vertical="top" wrapText="1" shrinkToFit="1"/>
    </xf>
    <xf numFmtId="49" fontId="2" fillId="0" borderId="21" xfId="0" applyNumberFormat="1" applyFont="1" applyBorder="1" applyAlignment="1" applyProtection="1">
      <alignment horizontal="left" vertical="top" wrapText="1" shrinkToFit="1"/>
    </xf>
    <xf numFmtId="49" fontId="2" fillId="0" borderId="40" xfId="0" applyNumberFormat="1" applyFont="1" applyBorder="1" applyAlignment="1" applyProtection="1">
      <alignment horizontal="left" vertical="top" wrapText="1" shrinkToFit="1"/>
    </xf>
    <xf numFmtId="49" fontId="9" fillId="0" borderId="26" xfId="0" applyNumberFormat="1" applyFont="1" applyBorder="1" applyAlignment="1" applyProtection="1">
      <alignment horizontal="distributed" vertical="center" indent="1" shrinkToFit="1"/>
    </xf>
    <xf numFmtId="49" fontId="9" fillId="0" borderId="68" xfId="0" applyNumberFormat="1" applyFont="1" applyBorder="1" applyAlignment="1" applyProtection="1">
      <alignment horizontal="distributed" vertical="center" indent="1" shrinkToFit="1"/>
    </xf>
    <xf numFmtId="49" fontId="9" fillId="0" borderId="44" xfId="0" applyNumberFormat="1" applyFont="1" applyBorder="1" applyAlignment="1" applyProtection="1">
      <alignment horizontal="distributed" vertical="center" indent="2"/>
    </xf>
    <xf numFmtId="0" fontId="2" fillId="0" borderId="16" xfId="0" applyNumberFormat="1" applyFont="1" applyBorder="1" applyAlignment="1" applyProtection="1">
      <alignment horizontal="left" vertical="center" indent="1"/>
    </xf>
    <xf numFmtId="0" fontId="2" fillId="0" borderId="11" xfId="0" applyNumberFormat="1" applyFont="1" applyBorder="1" applyAlignment="1" applyProtection="1">
      <alignment horizontal="left" vertical="center" indent="1"/>
    </xf>
    <xf numFmtId="0" fontId="2" fillId="0" borderId="2" xfId="0" applyNumberFormat="1" applyFont="1" applyBorder="1" applyAlignment="1" applyProtection="1">
      <alignment horizontal="left" vertical="center" indent="1"/>
    </xf>
    <xf numFmtId="0" fontId="2" fillId="0" borderId="18" xfId="0" applyNumberFormat="1" applyFont="1" applyBorder="1" applyAlignment="1" applyProtection="1">
      <alignment horizontal="left" vertical="center" indent="1"/>
    </xf>
    <xf numFmtId="0" fontId="2" fillId="0" borderId="0" xfId="0" applyNumberFormat="1" applyFont="1" applyBorder="1" applyAlignment="1" applyProtection="1">
      <alignment horizontal="left" vertical="center" indent="1"/>
    </xf>
    <xf numFmtId="0" fontId="2" fillId="0" borderId="53" xfId="0" applyNumberFormat="1" applyFont="1" applyBorder="1" applyAlignment="1" applyProtection="1">
      <alignment horizontal="left" vertical="center" indent="1"/>
    </xf>
    <xf numFmtId="0" fontId="2" fillId="0" borderId="3" xfId="0" applyNumberFormat="1" applyFont="1" applyBorder="1" applyAlignment="1" applyProtection="1">
      <alignment horizontal="left" vertical="center" indent="1"/>
    </xf>
    <xf numFmtId="0" fontId="2" fillId="0" borderId="4" xfId="0" applyNumberFormat="1" applyFont="1" applyBorder="1" applyAlignment="1" applyProtection="1">
      <alignment horizontal="left" vertical="center" indent="1"/>
    </xf>
    <xf numFmtId="0" fontId="2" fillId="0" borderId="50" xfId="0" applyNumberFormat="1" applyFont="1" applyBorder="1" applyAlignment="1" applyProtection="1">
      <alignment horizontal="left" vertical="center" indent="1"/>
    </xf>
    <xf numFmtId="190" fontId="2" fillId="0" borderId="16" xfId="0" applyNumberFormat="1" applyFont="1" applyBorder="1" applyAlignment="1" applyProtection="1">
      <alignment horizontal="center" vertical="center"/>
      <protection locked="0"/>
    </xf>
    <xf numFmtId="190" fontId="2" fillId="0" borderId="11" xfId="0" applyNumberFormat="1" applyFont="1" applyBorder="1" applyAlignment="1" applyProtection="1">
      <alignment horizontal="center" vertical="center"/>
      <protection locked="0"/>
    </xf>
    <xf numFmtId="190" fontId="2" fillId="0" borderId="2" xfId="0" applyNumberFormat="1" applyFont="1" applyBorder="1" applyAlignment="1" applyProtection="1">
      <alignment horizontal="center" vertical="center"/>
      <protection locked="0"/>
    </xf>
    <xf numFmtId="190" fontId="2" fillId="0" borderId="18" xfId="0" applyNumberFormat="1" applyFont="1" applyBorder="1" applyAlignment="1" applyProtection="1">
      <alignment horizontal="center" vertical="center"/>
      <protection locked="0"/>
    </xf>
    <xf numFmtId="190" fontId="2" fillId="0" borderId="0" xfId="0" applyNumberFormat="1" applyFont="1" applyBorder="1" applyAlignment="1" applyProtection="1">
      <alignment horizontal="center" vertical="center"/>
      <protection locked="0"/>
    </xf>
    <xf numFmtId="190" fontId="2" fillId="0" borderId="53" xfId="0" applyNumberFormat="1" applyFont="1" applyBorder="1" applyAlignment="1" applyProtection="1">
      <alignment horizontal="center" vertical="center"/>
      <protection locked="0"/>
    </xf>
    <xf numFmtId="190" fontId="2" fillId="0" borderId="3" xfId="0" applyNumberFormat="1" applyFont="1" applyBorder="1" applyAlignment="1" applyProtection="1">
      <alignment horizontal="center" vertical="center"/>
      <protection locked="0"/>
    </xf>
    <xf numFmtId="190" fontId="2" fillId="0" borderId="4" xfId="0" applyNumberFormat="1" applyFont="1" applyBorder="1" applyAlignment="1" applyProtection="1">
      <alignment horizontal="center" vertical="center"/>
      <protection locked="0"/>
    </xf>
    <xf numFmtId="190" fontId="2" fillId="0" borderId="50"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distributed" vertical="center" wrapText="1" indent="1"/>
      <protection locked="0"/>
    </xf>
    <xf numFmtId="49" fontId="2" fillId="0" borderId="11" xfId="0" applyNumberFormat="1" applyFont="1" applyBorder="1" applyAlignment="1" applyProtection="1">
      <alignment horizontal="distributed" vertical="center" wrapText="1" indent="1"/>
      <protection locked="0"/>
    </xf>
    <xf numFmtId="49" fontId="2" fillId="0" borderId="2" xfId="0" applyNumberFormat="1" applyFont="1" applyBorder="1" applyAlignment="1" applyProtection="1">
      <alignment horizontal="distributed" vertical="center" wrapText="1" indent="1"/>
      <protection locked="0"/>
    </xf>
    <xf numFmtId="49" fontId="2" fillId="0" borderId="18" xfId="0" applyNumberFormat="1" applyFont="1" applyBorder="1" applyAlignment="1" applyProtection="1">
      <alignment horizontal="distributed" vertical="center" wrapText="1" indent="1"/>
      <protection locked="0"/>
    </xf>
    <xf numFmtId="49" fontId="2" fillId="0" borderId="0" xfId="0" applyNumberFormat="1" applyFont="1" applyBorder="1" applyAlignment="1" applyProtection="1">
      <alignment horizontal="distributed" vertical="center" wrapText="1" indent="1"/>
      <protection locked="0"/>
    </xf>
    <xf numFmtId="49" fontId="2" fillId="0" borderId="53" xfId="0" applyNumberFormat="1" applyFont="1" applyBorder="1" applyAlignment="1" applyProtection="1">
      <alignment horizontal="distributed" vertical="center" wrapText="1" indent="1"/>
      <protection locked="0"/>
    </xf>
    <xf numFmtId="49" fontId="2" fillId="0" borderId="3" xfId="0" applyNumberFormat="1" applyFont="1" applyBorder="1" applyAlignment="1" applyProtection="1">
      <alignment horizontal="distributed" vertical="center" wrapText="1" indent="1"/>
      <protection locked="0"/>
    </xf>
    <xf numFmtId="49" fontId="2" fillId="0" borderId="4" xfId="0" applyNumberFormat="1" applyFont="1" applyBorder="1" applyAlignment="1" applyProtection="1">
      <alignment horizontal="distributed" vertical="center" wrapText="1" indent="1"/>
      <protection locked="0"/>
    </xf>
    <xf numFmtId="49" fontId="2" fillId="0" borderId="50" xfId="0" applyNumberFormat="1" applyFont="1" applyBorder="1" applyAlignment="1" applyProtection="1">
      <alignment horizontal="distributed" vertical="center" wrapText="1" indent="1"/>
      <protection locked="0"/>
    </xf>
    <xf numFmtId="49" fontId="2" fillId="0" borderId="16" xfId="0" applyNumberFormat="1" applyFont="1" applyBorder="1" applyAlignment="1" applyProtection="1">
      <alignment horizontal="center" vertical="center" wrapText="1"/>
    </xf>
    <xf numFmtId="49" fontId="2" fillId="0" borderId="11"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53"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0" borderId="50" xfId="0" applyNumberFormat="1" applyFont="1" applyBorder="1" applyAlignment="1" applyProtection="1">
      <alignment horizontal="center" vertical="center" wrapText="1"/>
    </xf>
    <xf numFmtId="49" fontId="9" fillId="0" borderId="0" xfId="0" applyNumberFormat="1" applyFont="1" applyBorder="1" applyAlignment="1" applyProtection="1">
      <alignment horizontal="justify" vertical="justify" wrapText="1"/>
    </xf>
    <xf numFmtId="49" fontId="9" fillId="0" borderId="0" xfId="0" applyNumberFormat="1" applyFont="1" applyBorder="1" applyAlignment="1" applyProtection="1">
      <alignment horizontal="justify" vertical="justify"/>
    </xf>
    <xf numFmtId="180" fontId="9" fillId="0" borderId="0" xfId="0" applyNumberFormat="1" applyFont="1" applyBorder="1" applyAlignment="1" applyProtection="1">
      <alignment horizontal="center" vertical="center"/>
      <protection locked="0"/>
    </xf>
    <xf numFmtId="181" fontId="9" fillId="0" borderId="0" xfId="0" applyNumberFormat="1" applyFont="1" applyBorder="1" applyAlignment="1" applyProtection="1">
      <alignment horizontal="center" vertical="center"/>
      <protection locked="0"/>
    </xf>
    <xf numFmtId="195" fontId="8" fillId="0" borderId="16" xfId="0" applyNumberFormat="1" applyFont="1" applyBorder="1" applyAlignment="1" applyProtection="1">
      <alignment horizontal="center" vertical="center"/>
    </xf>
    <xf numFmtId="195" fontId="8" fillId="0" borderId="11" xfId="0" applyNumberFormat="1" applyFont="1" applyBorder="1" applyAlignment="1" applyProtection="1">
      <alignment horizontal="center" vertical="center"/>
    </xf>
    <xf numFmtId="195" fontId="8" fillId="0" borderId="2" xfId="0" applyNumberFormat="1" applyFont="1" applyBorder="1" applyAlignment="1" applyProtection="1">
      <alignment horizontal="center" vertical="center"/>
    </xf>
    <xf numFmtId="195" fontId="8" fillId="0" borderId="18" xfId="0" applyNumberFormat="1" applyFont="1" applyBorder="1" applyAlignment="1" applyProtection="1">
      <alignment horizontal="center" vertical="center"/>
    </xf>
    <xf numFmtId="195" fontId="8" fillId="0" borderId="0" xfId="0" applyNumberFormat="1" applyFont="1" applyBorder="1" applyAlignment="1" applyProtection="1">
      <alignment horizontal="center" vertical="center"/>
    </xf>
    <xf numFmtId="195" fontId="8" fillId="0" borderId="53" xfId="0" applyNumberFormat="1" applyFont="1" applyBorder="1" applyAlignment="1" applyProtection="1">
      <alignment horizontal="center" vertical="center"/>
    </xf>
    <xf numFmtId="195" fontId="8" fillId="0" borderId="3" xfId="0" applyNumberFormat="1" applyFont="1" applyBorder="1" applyAlignment="1" applyProtection="1">
      <alignment horizontal="center" vertical="center"/>
    </xf>
    <xf numFmtId="195" fontId="8" fillId="0" borderId="4" xfId="0" applyNumberFormat="1" applyFont="1" applyBorder="1" applyAlignment="1" applyProtection="1">
      <alignment horizontal="center" vertical="center"/>
    </xf>
    <xf numFmtId="195" fontId="8" fillId="0" borderId="50" xfId="0" applyNumberFormat="1" applyFont="1" applyBorder="1" applyAlignment="1" applyProtection="1">
      <alignment horizontal="center" vertical="center"/>
    </xf>
    <xf numFmtId="179" fontId="9" fillId="0" borderId="0" xfId="1" applyNumberFormat="1" applyFont="1" applyBorder="1" applyAlignment="1" applyProtection="1">
      <alignment horizontal="right" vertical="center"/>
      <protection locked="0"/>
    </xf>
    <xf numFmtId="49" fontId="9" fillId="0" borderId="0" xfId="0" applyNumberFormat="1" applyFont="1" applyBorder="1" applyAlignment="1" applyProtection="1">
      <alignment horizontal="distributed" vertical="center"/>
    </xf>
    <xf numFmtId="49" fontId="9" fillId="0" borderId="0" xfId="0" applyNumberFormat="1" applyFont="1" applyBorder="1" applyAlignment="1" applyProtection="1">
      <alignment horizontal="left" vertical="center" wrapText="1"/>
    </xf>
    <xf numFmtId="49" fontId="9" fillId="0" borderId="6" xfId="0" applyNumberFormat="1" applyFont="1" applyBorder="1" applyAlignment="1" applyProtection="1">
      <alignment horizontal="distributed" vertical="center" indent="13"/>
    </xf>
    <xf numFmtId="49" fontId="9" fillId="0" borderId="0" xfId="0" applyNumberFormat="1" applyFont="1" applyBorder="1" applyAlignment="1" applyProtection="1">
      <alignment horizontal="distributed" vertical="center" indent="13"/>
    </xf>
    <xf numFmtId="49" fontId="9" fillId="0" borderId="5" xfId="0" applyNumberFormat="1" applyFont="1" applyBorder="1" applyAlignment="1" applyProtection="1">
      <alignment horizontal="distributed" vertical="center" indent="13"/>
    </xf>
    <xf numFmtId="176" fontId="9" fillId="0" borderId="0" xfId="0" applyNumberFormat="1" applyFont="1" applyBorder="1" applyAlignment="1" applyProtection="1">
      <alignment horizontal="distributed"/>
    </xf>
    <xf numFmtId="176" fontId="9" fillId="0" borderId="0" xfId="0" applyNumberFormat="1" applyFont="1" applyBorder="1" applyAlignment="1" applyProtection="1">
      <alignment horizontal="distributed"/>
      <protection locked="0"/>
    </xf>
    <xf numFmtId="49" fontId="9" fillId="0" borderId="0" xfId="0" applyNumberFormat="1" applyFont="1" applyBorder="1" applyAlignment="1" applyProtection="1">
      <alignment horizontal="distributed" vertical="center"/>
      <protection locked="0"/>
    </xf>
    <xf numFmtId="49" fontId="6" fillId="0" borderId="6" xfId="0" applyNumberFormat="1" applyFont="1" applyBorder="1" applyAlignment="1" applyProtection="1">
      <alignment horizontal="distributed" vertical="center" indent="9"/>
    </xf>
    <xf numFmtId="49" fontId="6" fillId="0" borderId="0" xfId="0" applyNumberFormat="1" applyFont="1" applyBorder="1" applyAlignment="1" applyProtection="1">
      <alignment horizontal="distributed" vertical="center" indent="9"/>
    </xf>
    <xf numFmtId="49" fontId="6" fillId="0" borderId="5" xfId="0" applyNumberFormat="1" applyFont="1" applyBorder="1" applyAlignment="1" applyProtection="1">
      <alignment horizontal="distributed" vertical="center" indent="9"/>
    </xf>
    <xf numFmtId="0" fontId="6" fillId="0" borderId="8" xfId="0" applyFont="1" applyBorder="1" applyAlignment="1" applyProtection="1">
      <alignment horizontal="center" vertical="center"/>
    </xf>
    <xf numFmtId="49" fontId="9" fillId="0" borderId="6" xfId="0" applyNumberFormat="1" applyFont="1" applyBorder="1" applyAlignment="1" applyProtection="1">
      <alignment horizontal="left" vertical="center"/>
      <protection locked="0"/>
    </xf>
    <xf numFmtId="49" fontId="9" fillId="0" borderId="0"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7" xfId="0" applyNumberFormat="1" applyFont="1" applyBorder="1" applyAlignment="1" applyProtection="1">
      <alignment horizontal="left" vertical="center"/>
      <protection locked="0"/>
    </xf>
    <xf numFmtId="49" fontId="9" fillId="0" borderId="8" xfId="0" applyNumberFormat="1" applyFont="1" applyBorder="1" applyAlignment="1" applyProtection="1">
      <alignment horizontal="left" vertical="center"/>
      <protection locked="0"/>
    </xf>
    <xf numFmtId="49" fontId="9" fillId="0" borderId="9" xfId="0" applyNumberFormat="1" applyFont="1" applyBorder="1" applyAlignment="1" applyProtection="1">
      <alignment horizontal="left" vertical="center"/>
      <protection locked="0"/>
    </xf>
    <xf numFmtId="176" fontId="2" fillId="0" borderId="0" xfId="0" applyNumberFormat="1" applyFont="1" applyAlignment="1" applyProtection="1">
      <alignment horizontal="distributed" vertical="center"/>
      <protection locked="0"/>
    </xf>
    <xf numFmtId="0" fontId="2" fillId="0" borderId="31"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71" xfId="0" applyFont="1" applyBorder="1" applyAlignment="1" applyProtection="1">
      <alignment horizontal="distributed" vertical="center" indent="1"/>
    </xf>
    <xf numFmtId="0" fontId="2" fillId="0" borderId="37" xfId="0" applyFont="1" applyBorder="1" applyAlignment="1" applyProtection="1">
      <alignment horizontal="distributed" vertical="center" indent="1"/>
    </xf>
    <xf numFmtId="0" fontId="2" fillId="0" borderId="32" xfId="0" applyFont="1" applyBorder="1" applyAlignment="1" applyProtection="1">
      <alignment horizontal="distributed" vertical="center" indent="1"/>
    </xf>
    <xf numFmtId="0" fontId="9" fillId="0" borderId="72" xfId="0" applyFont="1" applyBorder="1" applyAlignment="1" applyProtection="1">
      <alignment horizontal="distributed" vertical="center" indent="1"/>
    </xf>
    <xf numFmtId="0" fontId="9" fillId="0" borderId="1" xfId="0" applyFont="1" applyBorder="1" applyAlignment="1" applyProtection="1">
      <alignment horizontal="distributed" vertical="center" indent="1"/>
    </xf>
    <xf numFmtId="176" fontId="31" fillId="0" borderId="33" xfId="0" applyNumberFormat="1" applyFont="1" applyBorder="1" applyAlignment="1" applyProtection="1">
      <alignment horizontal="distributed" vertical="center" indent="2"/>
      <protection locked="0"/>
    </xf>
    <xf numFmtId="176" fontId="30" fillId="0" borderId="1" xfId="0" applyNumberFormat="1" applyFont="1" applyBorder="1" applyAlignment="1" applyProtection="1">
      <alignment horizontal="distributed" vertical="center" indent="2"/>
      <protection locked="0"/>
    </xf>
    <xf numFmtId="176" fontId="30" fillId="0" borderId="34" xfId="0" applyNumberFormat="1" applyFont="1" applyBorder="1" applyAlignment="1" applyProtection="1">
      <alignment horizontal="distributed" vertical="center" indent="2"/>
      <protection locked="0"/>
    </xf>
    <xf numFmtId="0" fontId="9" fillId="0" borderId="59" xfId="0" applyFont="1" applyBorder="1" applyAlignment="1" applyProtection="1">
      <alignment horizontal="distributed" vertical="center" indent="1"/>
    </xf>
    <xf numFmtId="0" fontId="9" fillId="0" borderId="36" xfId="0" applyFont="1" applyBorder="1" applyAlignment="1" applyProtection="1">
      <alignment horizontal="distributed" vertical="center" indent="1"/>
    </xf>
    <xf numFmtId="0" fontId="9" fillId="0" borderId="46" xfId="0" applyNumberFormat="1" applyFont="1" applyBorder="1" applyAlignment="1" applyProtection="1">
      <alignment horizontal="center" vertical="center" shrinkToFit="1"/>
    </xf>
    <xf numFmtId="0" fontId="9" fillId="0" borderId="35" xfId="0" applyNumberFormat="1" applyFont="1" applyBorder="1" applyAlignment="1" applyProtection="1">
      <alignment horizontal="center" vertical="center" shrinkToFit="1"/>
    </xf>
    <xf numFmtId="0" fontId="9" fillId="0" borderId="73" xfId="0" applyNumberFormat="1" applyFont="1" applyBorder="1" applyAlignment="1" applyProtection="1">
      <alignment horizontal="center" vertical="center" shrinkToFit="1"/>
    </xf>
    <xf numFmtId="49" fontId="7" fillId="0" borderId="46" xfId="0" applyNumberFormat="1" applyFont="1" applyBorder="1" applyAlignment="1" applyProtection="1">
      <alignment horizontal="right" vertical="center"/>
    </xf>
    <xf numFmtId="49" fontId="7" fillId="0" borderId="35" xfId="0" applyNumberFormat="1" applyFont="1" applyBorder="1" applyAlignment="1" applyProtection="1">
      <alignment horizontal="right" vertical="center"/>
    </xf>
    <xf numFmtId="49" fontId="9" fillId="0" borderId="35" xfId="0" applyNumberFormat="1" applyFont="1" applyBorder="1" applyAlignment="1" applyProtection="1">
      <alignment horizontal="center" vertical="center" shrinkToFit="1"/>
    </xf>
    <xf numFmtId="0" fontId="9" fillId="0" borderId="47" xfId="0" applyNumberFormat="1" applyFont="1" applyBorder="1" applyAlignment="1" applyProtection="1">
      <alignment horizontal="center" vertical="center" shrinkToFit="1"/>
    </xf>
    <xf numFmtId="0" fontId="9" fillId="0" borderId="54" xfId="0" applyFont="1" applyBorder="1" applyAlignment="1" applyProtection="1">
      <alignment horizontal="distributed" vertical="center" indent="1"/>
    </xf>
    <xf numFmtId="0" fontId="9" fillId="0" borderId="55" xfId="0" applyFont="1" applyBorder="1" applyAlignment="1" applyProtection="1">
      <alignment horizontal="distributed" vertical="center" indent="1"/>
    </xf>
    <xf numFmtId="176" fontId="31" fillId="0" borderId="56" xfId="0" applyNumberFormat="1" applyFont="1" applyFill="1" applyBorder="1" applyAlignment="1" applyProtection="1">
      <alignment horizontal="distributed" vertical="center" indent="2"/>
    </xf>
    <xf numFmtId="176" fontId="30" fillId="0" borderId="55" xfId="0" applyNumberFormat="1" applyFont="1" applyFill="1" applyBorder="1" applyAlignment="1" applyProtection="1">
      <alignment horizontal="distributed" vertical="center" indent="2"/>
    </xf>
    <xf numFmtId="176" fontId="30" fillId="0" borderId="57" xfId="0" applyNumberFormat="1" applyFont="1" applyFill="1" applyBorder="1" applyAlignment="1" applyProtection="1">
      <alignment horizontal="distributed" vertical="center" indent="2"/>
    </xf>
    <xf numFmtId="0" fontId="9" fillId="0" borderId="48" xfId="0" applyFont="1" applyBorder="1" applyAlignment="1" applyProtection="1">
      <alignment horizontal="distributed" vertical="center" indent="1"/>
    </xf>
    <xf numFmtId="0" fontId="9" fillId="0" borderId="11" xfId="0" applyFont="1" applyBorder="1" applyAlignment="1" applyProtection="1">
      <alignment horizontal="distributed" vertical="center" indent="1"/>
    </xf>
    <xf numFmtId="0" fontId="9" fillId="0" borderId="2" xfId="0" applyFont="1" applyBorder="1" applyAlignment="1" applyProtection="1">
      <alignment horizontal="distributed" vertical="center" indent="1"/>
    </xf>
    <xf numFmtId="0" fontId="30"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30" fillId="0" borderId="1" xfId="0" applyNumberFormat="1" applyFont="1" applyFill="1" applyBorder="1" applyAlignment="1" applyProtection="1">
      <alignment horizontal="center" vertical="center"/>
    </xf>
    <xf numFmtId="0" fontId="2" fillId="0" borderId="0" xfId="0" applyNumberFormat="1" applyFont="1" applyBorder="1" applyAlignment="1" applyProtection="1">
      <alignment horizontal="center" vertical="center"/>
      <protection locked="0"/>
    </xf>
    <xf numFmtId="176" fontId="31" fillId="0" borderId="56" xfId="0" applyNumberFormat="1" applyFont="1" applyBorder="1" applyAlignment="1" applyProtection="1">
      <alignment horizontal="distributed" vertical="center" indent="2"/>
      <protection locked="0"/>
    </xf>
    <xf numFmtId="176" fontId="30" fillId="0" borderId="55" xfId="0" applyNumberFormat="1" applyFont="1" applyBorder="1" applyAlignment="1" applyProtection="1">
      <alignment horizontal="distributed" vertical="center" indent="2"/>
      <protection locked="0"/>
    </xf>
    <xf numFmtId="176" fontId="30" fillId="0" borderId="57" xfId="0" applyNumberFormat="1" applyFont="1" applyBorder="1" applyAlignment="1" applyProtection="1">
      <alignment horizontal="distributed" vertical="center" indent="2"/>
      <protection locked="0"/>
    </xf>
    <xf numFmtId="0" fontId="30" fillId="0" borderId="1"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75">
    <dxf>
      <numFmt numFmtId="200" formatCode="[$-411]&quot;令和元年&quot;m&quot;月&quot;d&quot;日&quot;;@"/>
    </dxf>
    <dxf>
      <font>
        <condense val="0"/>
        <extend val="0"/>
        <color indexed="9"/>
      </fon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font>
        <condense val="0"/>
        <extend val="0"/>
        <color indexed="9"/>
      </font>
    </dxf>
    <dxf>
      <font>
        <condense val="0"/>
        <extend val="0"/>
        <color indexed="9"/>
      </font>
    </dxf>
    <dxf>
      <numFmt numFmtId="200" formatCode="[$-411]&quot;令和元年&quot;m&quot;月&quot;d&quot;日&quot;;@"/>
    </dxf>
    <dxf>
      <font>
        <condense val="0"/>
        <extend val="0"/>
        <color indexed="9"/>
      </font>
    </dxf>
    <dxf>
      <font>
        <condense val="0"/>
        <extend val="0"/>
        <color auto="1"/>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dxf>
    <dxf>
      <font>
        <condense val="0"/>
        <extend val="0"/>
        <color indexed="9"/>
      </font>
    </dxf>
    <dxf>
      <font>
        <condense val="0"/>
        <extend val="0"/>
        <color indexed="9"/>
      </font>
    </dxf>
    <dxf>
      <numFmt numFmtId="200" formatCode="[$-411]&quot;令和元年&quot;m&quot;月&quot;d&quot;日&quot;;@"/>
    </dxf>
    <dxf>
      <numFmt numFmtId="200" formatCode="[$-411]&quot;令和元年&quot;m&quot;月&quot;d&quot;日&quot;;@"/>
    </dxf>
    <dxf>
      <font>
        <condense val="0"/>
        <extend val="0"/>
        <color indexed="9"/>
      </font>
    </dxf>
    <dxf>
      <font>
        <condense val="0"/>
        <extend val="0"/>
        <color indexed="9"/>
      </font>
    </dxf>
    <dxf>
      <font>
        <condense val="0"/>
        <extend val="0"/>
        <color indexed="9"/>
      </font>
    </dxf>
    <dxf>
      <numFmt numFmtId="200" formatCode="[$-411]&quot;令和元年&quot;m&quot;月&quot;d&quot;日&quo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font>
        <condense val="0"/>
        <extend val="0"/>
        <color indexed="9"/>
      </fon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
      <numFmt numFmtId="200" formatCode="[$-411]&quot;令和元年&quot;m&quot;月&quot;d&quot;日&quo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23</xdr:col>
      <xdr:colOff>9525</xdr:colOff>
      <xdr:row>2</xdr:row>
      <xdr:rowOff>95250</xdr:rowOff>
    </xdr:from>
    <xdr:to>
      <xdr:col>32</xdr:col>
      <xdr:colOff>104775</xdr:colOff>
      <xdr:row>4</xdr:row>
      <xdr:rowOff>85725</xdr:rowOff>
    </xdr:to>
    <xdr:sp macro="" textlink="">
      <xdr:nvSpPr>
        <xdr:cNvPr id="36311" name="Oval 2">
          <a:extLst>
            <a:ext uri="{FF2B5EF4-FFF2-40B4-BE49-F238E27FC236}">
              <a16:creationId xmlns:a16="http://schemas.microsoft.com/office/drawing/2014/main" id="{583410B4-A21B-4A1D-A598-532F34A850A2}"/>
            </a:ext>
          </a:extLst>
        </xdr:cNvPr>
        <xdr:cNvSpPr>
          <a:spLocks noChangeArrowheads="1"/>
        </xdr:cNvSpPr>
      </xdr:nvSpPr>
      <xdr:spPr bwMode="auto">
        <a:xfrm>
          <a:off x="2857500" y="476250"/>
          <a:ext cx="1209675" cy="352425"/>
        </a:xfrm>
        <a:prstGeom prst="ellipse">
          <a:avLst/>
        </a:prstGeom>
        <a:solidFill>
          <a:srgbClr val="FFFFFF">
            <a:alpha val="0"/>
          </a:srgbClr>
        </a:solidFill>
        <a:ln w="25400">
          <a:solidFill>
            <a:srgbClr val="FF0000"/>
          </a:solidFill>
          <a:round/>
          <a:headEnd/>
          <a:tailEnd/>
        </a:ln>
      </xdr:spPr>
    </xdr:sp>
    <xdr:clientData fLocksWithSheet="0"/>
  </xdr:twoCellAnchor>
  <xdr:twoCellAnchor>
    <xdr:from>
      <xdr:col>11</xdr:col>
      <xdr:colOff>47625</xdr:colOff>
      <xdr:row>2</xdr:row>
      <xdr:rowOff>104775</xdr:rowOff>
    </xdr:from>
    <xdr:to>
      <xdr:col>21</xdr:col>
      <xdr:colOff>19050</xdr:colOff>
      <xdr:row>4</xdr:row>
      <xdr:rowOff>95250</xdr:rowOff>
    </xdr:to>
    <xdr:sp macro="" textlink="">
      <xdr:nvSpPr>
        <xdr:cNvPr id="36313" name="Oval 3">
          <a:extLst>
            <a:ext uri="{FF2B5EF4-FFF2-40B4-BE49-F238E27FC236}">
              <a16:creationId xmlns:a16="http://schemas.microsoft.com/office/drawing/2014/main" id="{45FA945E-CD39-4B0D-ABBD-74CD44500795}"/>
            </a:ext>
          </a:extLst>
        </xdr:cNvPr>
        <xdr:cNvSpPr>
          <a:spLocks noChangeArrowheads="1"/>
        </xdr:cNvSpPr>
      </xdr:nvSpPr>
      <xdr:spPr bwMode="auto">
        <a:xfrm>
          <a:off x="1409700" y="485775"/>
          <a:ext cx="1209675" cy="352425"/>
        </a:xfrm>
        <a:prstGeom prst="ellipse">
          <a:avLst/>
        </a:prstGeom>
        <a:solidFill>
          <a:srgbClr val="FFFFFF">
            <a:alpha val="0"/>
          </a:srgbClr>
        </a:solidFill>
        <a:ln w="25400">
          <a:solidFill>
            <a:srgbClr val="FF0000"/>
          </a:solidFill>
          <a:round/>
          <a:headEnd/>
          <a:tailEnd/>
        </a:ln>
      </xdr:spPr>
    </xdr:sp>
    <xdr:clientData fLocksWithSheet="0"/>
  </xdr:twoCellAnchor>
</xdr:wsDr>
</file>

<file path=xl/drawings/drawing10.xml><?xml version="1.0" encoding="utf-8"?>
<xdr:wsDr xmlns:xdr="http://schemas.openxmlformats.org/drawingml/2006/spreadsheetDrawing" xmlns:a="http://schemas.openxmlformats.org/drawingml/2006/main">
  <xdr:twoCellAnchor>
    <xdr:from>
      <xdr:col>16</xdr:col>
      <xdr:colOff>114300</xdr:colOff>
      <xdr:row>6</xdr:row>
      <xdr:rowOff>0</xdr:rowOff>
    </xdr:from>
    <xdr:to>
      <xdr:col>49</xdr:col>
      <xdr:colOff>0</xdr:colOff>
      <xdr:row>7</xdr:row>
      <xdr:rowOff>0</xdr:rowOff>
    </xdr:to>
    <xdr:sp macro="" textlink="">
      <xdr:nvSpPr>
        <xdr:cNvPr id="3425" name="Line 5">
          <a:extLst>
            <a:ext uri="{FF2B5EF4-FFF2-40B4-BE49-F238E27FC236}">
              <a16:creationId xmlns:a16="http://schemas.microsoft.com/office/drawing/2014/main" id="{6AC4076F-546B-49E8-B3AA-31D5BEA03828}"/>
            </a:ext>
          </a:extLst>
        </xdr:cNvPr>
        <xdr:cNvSpPr>
          <a:spLocks noChangeShapeType="1"/>
        </xdr:cNvSpPr>
      </xdr:nvSpPr>
      <xdr:spPr bwMode="auto">
        <a:xfrm flipH="1">
          <a:off x="2095500" y="3257550"/>
          <a:ext cx="3971925" cy="5238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29</xdr:row>
      <xdr:rowOff>0</xdr:rowOff>
    </xdr:from>
    <xdr:to>
      <xdr:col>47</xdr:col>
      <xdr:colOff>114300</xdr:colOff>
      <xdr:row>31</xdr:row>
      <xdr:rowOff>0</xdr:rowOff>
    </xdr:to>
    <xdr:sp macro="" textlink="">
      <xdr:nvSpPr>
        <xdr:cNvPr id="4834" name="Line 26">
          <a:extLst>
            <a:ext uri="{FF2B5EF4-FFF2-40B4-BE49-F238E27FC236}">
              <a16:creationId xmlns:a16="http://schemas.microsoft.com/office/drawing/2014/main" id="{8420BD2D-FFD3-4422-AE49-59657C2D4E15}"/>
            </a:ext>
          </a:extLst>
        </xdr:cNvPr>
        <xdr:cNvSpPr>
          <a:spLocks noChangeShapeType="1"/>
        </xdr:cNvSpPr>
      </xdr:nvSpPr>
      <xdr:spPr bwMode="auto">
        <a:xfrm flipH="1">
          <a:off x="114300" y="8905875"/>
          <a:ext cx="58197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17</xdr:row>
      <xdr:rowOff>0</xdr:rowOff>
    </xdr:from>
    <xdr:to>
      <xdr:col>47</xdr:col>
      <xdr:colOff>114300</xdr:colOff>
      <xdr:row>24</xdr:row>
      <xdr:rowOff>0</xdr:rowOff>
    </xdr:to>
    <xdr:sp macro="" textlink="">
      <xdr:nvSpPr>
        <xdr:cNvPr id="4835" name="Line 28">
          <a:extLst>
            <a:ext uri="{FF2B5EF4-FFF2-40B4-BE49-F238E27FC236}">
              <a16:creationId xmlns:a16="http://schemas.microsoft.com/office/drawing/2014/main" id="{40C50D21-0358-441B-B7BD-3DD530247F13}"/>
            </a:ext>
          </a:extLst>
        </xdr:cNvPr>
        <xdr:cNvSpPr>
          <a:spLocks noChangeShapeType="1"/>
        </xdr:cNvSpPr>
      </xdr:nvSpPr>
      <xdr:spPr bwMode="auto">
        <a:xfrm flipH="1">
          <a:off x="123825" y="5543550"/>
          <a:ext cx="5810250" cy="2266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29</xdr:row>
      <xdr:rowOff>0</xdr:rowOff>
    </xdr:from>
    <xdr:to>
      <xdr:col>47</xdr:col>
      <xdr:colOff>114300</xdr:colOff>
      <xdr:row>31</xdr:row>
      <xdr:rowOff>0</xdr:rowOff>
    </xdr:to>
    <xdr:sp macro="" textlink="">
      <xdr:nvSpPr>
        <xdr:cNvPr id="19151" name="Line 3">
          <a:extLst>
            <a:ext uri="{FF2B5EF4-FFF2-40B4-BE49-F238E27FC236}">
              <a16:creationId xmlns:a16="http://schemas.microsoft.com/office/drawing/2014/main" id="{51026249-9C06-4F7B-A95F-16925DDB3281}"/>
            </a:ext>
          </a:extLst>
        </xdr:cNvPr>
        <xdr:cNvSpPr>
          <a:spLocks noChangeShapeType="1"/>
        </xdr:cNvSpPr>
      </xdr:nvSpPr>
      <xdr:spPr bwMode="auto">
        <a:xfrm flipH="1">
          <a:off x="114300" y="8905875"/>
          <a:ext cx="57816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0</xdr:col>
      <xdr:colOff>123825</xdr:colOff>
      <xdr:row>16</xdr:row>
      <xdr:rowOff>9525</xdr:rowOff>
    </xdr:from>
    <xdr:to>
      <xdr:col>47</xdr:col>
      <xdr:colOff>123825</xdr:colOff>
      <xdr:row>24</xdr:row>
      <xdr:rowOff>0</xdr:rowOff>
    </xdr:to>
    <xdr:sp macro="" textlink="">
      <xdr:nvSpPr>
        <xdr:cNvPr id="19152" name="Line 4">
          <a:extLst>
            <a:ext uri="{FF2B5EF4-FFF2-40B4-BE49-F238E27FC236}">
              <a16:creationId xmlns:a16="http://schemas.microsoft.com/office/drawing/2014/main" id="{8C13F2F8-05C1-41A9-AF5F-C2CA2E238296}"/>
            </a:ext>
          </a:extLst>
        </xdr:cNvPr>
        <xdr:cNvSpPr>
          <a:spLocks noChangeShapeType="1"/>
        </xdr:cNvSpPr>
      </xdr:nvSpPr>
      <xdr:spPr bwMode="auto">
        <a:xfrm flipH="1">
          <a:off x="123825" y="5229225"/>
          <a:ext cx="5781675" cy="25812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21</xdr:col>
      <xdr:colOff>9525</xdr:colOff>
      <xdr:row>17</xdr:row>
      <xdr:rowOff>161925</xdr:rowOff>
    </xdr:from>
    <xdr:to>
      <xdr:col>22</xdr:col>
      <xdr:colOff>28575</xdr:colOff>
      <xdr:row>21</xdr:row>
      <xdr:rowOff>57150</xdr:rowOff>
    </xdr:to>
    <xdr:grpSp>
      <xdr:nvGrpSpPr>
        <xdr:cNvPr id="54795" name="Group 1">
          <a:extLst>
            <a:ext uri="{FF2B5EF4-FFF2-40B4-BE49-F238E27FC236}">
              <a16:creationId xmlns:a16="http://schemas.microsoft.com/office/drawing/2014/main" id="{E774CB0B-8FB9-4365-B134-F8B35BF1DAAC}"/>
            </a:ext>
          </a:extLst>
        </xdr:cNvPr>
        <xdr:cNvGrpSpPr>
          <a:grpSpLocks/>
        </xdr:cNvGrpSpPr>
      </xdr:nvGrpSpPr>
      <xdr:grpSpPr bwMode="auto">
        <a:xfrm>
          <a:off x="2609850" y="4333875"/>
          <a:ext cx="142875" cy="733425"/>
          <a:chOff x="5909" y="6860"/>
          <a:chExt cx="227" cy="977"/>
        </a:xfrm>
      </xdr:grpSpPr>
      <xdr:sp macro="" textlink="">
        <xdr:nvSpPr>
          <xdr:cNvPr id="54823" name="Freeform 7">
            <a:extLst>
              <a:ext uri="{FF2B5EF4-FFF2-40B4-BE49-F238E27FC236}">
                <a16:creationId xmlns:a16="http://schemas.microsoft.com/office/drawing/2014/main" id="{D4FD351D-65BA-4BE1-9697-70636E0515A4}"/>
              </a:ext>
            </a:extLst>
          </xdr:cNvPr>
          <xdr:cNvSpPr>
            <a:spLocks/>
          </xdr:cNvSpPr>
        </xdr:nvSpPr>
        <xdr:spPr bwMode="auto">
          <a:xfrm>
            <a:off x="6022" y="6860"/>
            <a:ext cx="115" cy="115"/>
          </a:xfrm>
          <a:custGeom>
            <a:avLst/>
            <a:gdLst>
              <a:gd name="T0" fmla="*/ 0 w 115"/>
              <a:gd name="T1" fmla="*/ 114 h 115"/>
              <a:gd name="T2" fmla="*/ 6 w 115"/>
              <a:gd name="T3" fmla="*/ 75 h 115"/>
              <a:gd name="T4" fmla="*/ 15 w 115"/>
              <a:gd name="T5" fmla="*/ 57 h 115"/>
              <a:gd name="T6" fmla="*/ 26 w 115"/>
              <a:gd name="T7" fmla="*/ 40 h 115"/>
              <a:gd name="T8" fmla="*/ 40 w 115"/>
              <a:gd name="T9" fmla="*/ 26 h 115"/>
              <a:gd name="T10" fmla="*/ 56 w 115"/>
              <a:gd name="T11" fmla="*/ 15 h 115"/>
              <a:gd name="T12" fmla="*/ 75 w 115"/>
              <a:gd name="T13" fmla="*/ 6 h 115"/>
              <a:gd name="T14" fmla="*/ 94 w 115"/>
              <a:gd name="T15" fmla="*/ 1 h 115"/>
              <a:gd name="T16" fmla="*/ 114 w 115"/>
              <a:gd name="T17" fmla="*/ 0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114"/>
                </a:moveTo>
                <a:lnTo>
                  <a:pt x="6" y="75"/>
                </a:lnTo>
                <a:lnTo>
                  <a:pt x="15" y="57"/>
                </a:lnTo>
                <a:lnTo>
                  <a:pt x="26" y="40"/>
                </a:lnTo>
                <a:lnTo>
                  <a:pt x="40" y="26"/>
                </a:lnTo>
                <a:lnTo>
                  <a:pt x="56" y="15"/>
                </a:lnTo>
                <a:lnTo>
                  <a:pt x="75" y="6"/>
                </a:lnTo>
                <a:lnTo>
                  <a:pt x="94" y="1"/>
                </a:lnTo>
                <a:lnTo>
                  <a:pt x="114"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4" name="Freeform 6">
            <a:extLst>
              <a:ext uri="{FF2B5EF4-FFF2-40B4-BE49-F238E27FC236}">
                <a16:creationId xmlns:a16="http://schemas.microsoft.com/office/drawing/2014/main" id="{CBFA93A7-4B56-46CC-A2C8-042AC1D0DAF1}"/>
              </a:ext>
            </a:extLst>
          </xdr:cNvPr>
          <xdr:cNvSpPr>
            <a:spLocks/>
          </xdr:cNvSpPr>
        </xdr:nvSpPr>
        <xdr:spPr bwMode="auto">
          <a:xfrm>
            <a:off x="6022" y="7725"/>
            <a:ext cx="115" cy="113"/>
          </a:xfrm>
          <a:custGeom>
            <a:avLst/>
            <a:gdLst>
              <a:gd name="T0" fmla="*/ 114 w 115"/>
              <a:gd name="T1" fmla="*/ 112 h 113"/>
              <a:gd name="T2" fmla="*/ 75 w 115"/>
              <a:gd name="T3" fmla="*/ 106 h 113"/>
              <a:gd name="T4" fmla="*/ 57 w 115"/>
              <a:gd name="T5" fmla="*/ 97 h 113"/>
              <a:gd name="T6" fmla="*/ 40 w 115"/>
              <a:gd name="T7" fmla="*/ 86 h 113"/>
              <a:gd name="T8" fmla="*/ 26 w 115"/>
              <a:gd name="T9" fmla="*/ 72 h 113"/>
              <a:gd name="T10" fmla="*/ 15 w 115"/>
              <a:gd name="T11" fmla="*/ 56 h 113"/>
              <a:gd name="T12" fmla="*/ 6 w 115"/>
              <a:gd name="T13" fmla="*/ 38 h 113"/>
              <a:gd name="T14" fmla="*/ 1 w 115"/>
              <a:gd name="T15" fmla="*/ 19 h 113"/>
              <a:gd name="T16" fmla="*/ 0 w 115"/>
              <a:gd name="T17" fmla="*/ 0 h 1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3"/>
              <a:gd name="T29" fmla="*/ 115 w 115"/>
              <a:gd name="T30" fmla="*/ 113 h 11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3">
                <a:moveTo>
                  <a:pt x="114" y="112"/>
                </a:moveTo>
                <a:lnTo>
                  <a:pt x="75" y="106"/>
                </a:lnTo>
                <a:lnTo>
                  <a:pt x="57" y="97"/>
                </a:lnTo>
                <a:lnTo>
                  <a:pt x="40" y="86"/>
                </a:lnTo>
                <a:lnTo>
                  <a:pt x="26" y="72"/>
                </a:lnTo>
                <a:lnTo>
                  <a:pt x="15" y="56"/>
                </a:lnTo>
                <a:lnTo>
                  <a:pt x="6" y="38"/>
                </a:lnTo>
                <a:lnTo>
                  <a:pt x="1" y="19"/>
                </a:lnTo>
                <a:lnTo>
                  <a:pt x="0"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5" name="Line 5">
            <a:extLst>
              <a:ext uri="{FF2B5EF4-FFF2-40B4-BE49-F238E27FC236}">
                <a16:creationId xmlns:a16="http://schemas.microsoft.com/office/drawing/2014/main" id="{CC94B198-C2C3-49C5-9652-D1846E5F02FD}"/>
              </a:ext>
            </a:extLst>
          </xdr:cNvPr>
          <xdr:cNvSpPr>
            <a:spLocks noChangeShapeType="1"/>
          </xdr:cNvSpPr>
        </xdr:nvSpPr>
        <xdr:spPr bwMode="auto">
          <a:xfrm>
            <a:off x="6022" y="6974"/>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826" name="Freeform 4">
            <a:extLst>
              <a:ext uri="{FF2B5EF4-FFF2-40B4-BE49-F238E27FC236}">
                <a16:creationId xmlns:a16="http://schemas.microsoft.com/office/drawing/2014/main" id="{DF519B9E-4641-4841-AF84-50D8E6C63BF5}"/>
              </a:ext>
            </a:extLst>
          </xdr:cNvPr>
          <xdr:cNvSpPr>
            <a:spLocks/>
          </xdr:cNvSpPr>
        </xdr:nvSpPr>
        <xdr:spPr bwMode="auto">
          <a:xfrm>
            <a:off x="5909" y="7236"/>
            <a:ext cx="115" cy="114"/>
          </a:xfrm>
          <a:custGeom>
            <a:avLst/>
            <a:gdLst>
              <a:gd name="T0" fmla="*/ 114 w 115"/>
              <a:gd name="T1" fmla="*/ 0 h 114"/>
              <a:gd name="T2" fmla="*/ 107 w 115"/>
              <a:gd name="T3" fmla="*/ 38 h 114"/>
              <a:gd name="T4" fmla="*/ 98 w 115"/>
              <a:gd name="T5" fmla="*/ 56 h 114"/>
              <a:gd name="T6" fmla="*/ 87 w 115"/>
              <a:gd name="T7" fmla="*/ 73 h 114"/>
              <a:gd name="T8" fmla="*/ 73 w 115"/>
              <a:gd name="T9" fmla="*/ 87 h 114"/>
              <a:gd name="T10" fmla="*/ 57 w 115"/>
              <a:gd name="T11" fmla="*/ 98 h 114"/>
              <a:gd name="T12" fmla="*/ 38 w 115"/>
              <a:gd name="T13" fmla="*/ 107 h 114"/>
              <a:gd name="T14" fmla="*/ 19 w 115"/>
              <a:gd name="T15" fmla="*/ 112 h 114"/>
              <a:gd name="T16" fmla="*/ 0 w 115"/>
              <a:gd name="T17" fmla="*/ 113 h 11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4"/>
              <a:gd name="T29" fmla="*/ 115 w 115"/>
              <a:gd name="T30" fmla="*/ 114 h 11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4">
                <a:moveTo>
                  <a:pt x="114" y="0"/>
                </a:moveTo>
                <a:lnTo>
                  <a:pt x="107" y="38"/>
                </a:lnTo>
                <a:lnTo>
                  <a:pt x="98" y="56"/>
                </a:lnTo>
                <a:lnTo>
                  <a:pt x="87" y="73"/>
                </a:lnTo>
                <a:lnTo>
                  <a:pt x="73" y="87"/>
                </a:lnTo>
                <a:lnTo>
                  <a:pt x="57" y="98"/>
                </a:lnTo>
                <a:lnTo>
                  <a:pt x="38" y="107"/>
                </a:lnTo>
                <a:lnTo>
                  <a:pt x="19" y="112"/>
                </a:lnTo>
                <a:lnTo>
                  <a:pt x="0" y="113"/>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7" name="Freeform 3">
            <a:extLst>
              <a:ext uri="{FF2B5EF4-FFF2-40B4-BE49-F238E27FC236}">
                <a16:creationId xmlns:a16="http://schemas.microsoft.com/office/drawing/2014/main" id="{89E97AA9-3C79-40F2-AD6E-537159A5124F}"/>
              </a:ext>
            </a:extLst>
          </xdr:cNvPr>
          <xdr:cNvSpPr>
            <a:spLocks/>
          </xdr:cNvSpPr>
        </xdr:nvSpPr>
        <xdr:spPr bwMode="auto">
          <a:xfrm>
            <a:off x="5909" y="7349"/>
            <a:ext cx="115" cy="115"/>
          </a:xfrm>
          <a:custGeom>
            <a:avLst/>
            <a:gdLst>
              <a:gd name="T0" fmla="*/ 0 w 115"/>
              <a:gd name="T1" fmla="*/ 0 h 115"/>
              <a:gd name="T2" fmla="*/ 38 w 115"/>
              <a:gd name="T3" fmla="*/ 6 h 115"/>
              <a:gd name="T4" fmla="*/ 57 w 115"/>
              <a:gd name="T5" fmla="*/ 15 h 115"/>
              <a:gd name="T6" fmla="*/ 73 w 115"/>
              <a:gd name="T7" fmla="*/ 26 h 115"/>
              <a:gd name="T8" fmla="*/ 87 w 115"/>
              <a:gd name="T9" fmla="*/ 40 h 115"/>
              <a:gd name="T10" fmla="*/ 98 w 115"/>
              <a:gd name="T11" fmla="*/ 57 h 115"/>
              <a:gd name="T12" fmla="*/ 107 w 115"/>
              <a:gd name="T13" fmla="*/ 75 h 115"/>
              <a:gd name="T14" fmla="*/ 112 w 115"/>
              <a:gd name="T15" fmla="*/ 94 h 115"/>
              <a:gd name="T16" fmla="*/ 114 w 115"/>
              <a:gd name="T17" fmla="*/ 114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0"/>
                </a:moveTo>
                <a:lnTo>
                  <a:pt x="38" y="6"/>
                </a:lnTo>
                <a:lnTo>
                  <a:pt x="57" y="15"/>
                </a:lnTo>
                <a:lnTo>
                  <a:pt x="73" y="26"/>
                </a:lnTo>
                <a:lnTo>
                  <a:pt x="87" y="40"/>
                </a:lnTo>
                <a:lnTo>
                  <a:pt x="98" y="57"/>
                </a:lnTo>
                <a:lnTo>
                  <a:pt x="107" y="75"/>
                </a:lnTo>
                <a:lnTo>
                  <a:pt x="112" y="94"/>
                </a:lnTo>
                <a:lnTo>
                  <a:pt x="114" y="114"/>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8" name="Line 2">
            <a:extLst>
              <a:ext uri="{FF2B5EF4-FFF2-40B4-BE49-F238E27FC236}">
                <a16:creationId xmlns:a16="http://schemas.microsoft.com/office/drawing/2014/main" id="{FCD6BD7C-BF66-438B-A142-FE562DC65CB6}"/>
              </a:ext>
            </a:extLst>
          </xdr:cNvPr>
          <xdr:cNvSpPr>
            <a:spLocks noChangeShapeType="1"/>
          </xdr:cNvSpPr>
        </xdr:nvSpPr>
        <xdr:spPr bwMode="auto">
          <a:xfrm>
            <a:off x="6022" y="7463"/>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17</xdr:row>
      <xdr:rowOff>0</xdr:rowOff>
    </xdr:from>
    <xdr:to>
      <xdr:col>8</xdr:col>
      <xdr:colOff>19050</xdr:colOff>
      <xdr:row>20</xdr:row>
      <xdr:rowOff>47625</xdr:rowOff>
    </xdr:to>
    <xdr:grpSp>
      <xdr:nvGrpSpPr>
        <xdr:cNvPr id="54796" name="Group 8">
          <a:extLst>
            <a:ext uri="{FF2B5EF4-FFF2-40B4-BE49-F238E27FC236}">
              <a16:creationId xmlns:a16="http://schemas.microsoft.com/office/drawing/2014/main" id="{76A02D25-6FFC-4799-9776-2715805ECB40}"/>
            </a:ext>
          </a:extLst>
        </xdr:cNvPr>
        <xdr:cNvGrpSpPr>
          <a:grpSpLocks/>
        </xdr:cNvGrpSpPr>
      </xdr:nvGrpSpPr>
      <xdr:grpSpPr bwMode="auto">
        <a:xfrm>
          <a:off x="866775" y="4171950"/>
          <a:ext cx="142875" cy="676275"/>
          <a:chOff x="5909" y="6860"/>
          <a:chExt cx="227" cy="977"/>
        </a:xfrm>
      </xdr:grpSpPr>
      <xdr:sp macro="" textlink="">
        <xdr:nvSpPr>
          <xdr:cNvPr id="54817" name="Freeform 9">
            <a:extLst>
              <a:ext uri="{FF2B5EF4-FFF2-40B4-BE49-F238E27FC236}">
                <a16:creationId xmlns:a16="http://schemas.microsoft.com/office/drawing/2014/main" id="{6C33DB5C-A8BF-4952-9747-9752279D6FFE}"/>
              </a:ext>
            </a:extLst>
          </xdr:cNvPr>
          <xdr:cNvSpPr>
            <a:spLocks/>
          </xdr:cNvSpPr>
        </xdr:nvSpPr>
        <xdr:spPr bwMode="auto">
          <a:xfrm>
            <a:off x="6022" y="6860"/>
            <a:ext cx="115" cy="115"/>
          </a:xfrm>
          <a:custGeom>
            <a:avLst/>
            <a:gdLst>
              <a:gd name="T0" fmla="*/ 0 w 115"/>
              <a:gd name="T1" fmla="*/ 114 h 115"/>
              <a:gd name="T2" fmla="*/ 6 w 115"/>
              <a:gd name="T3" fmla="*/ 75 h 115"/>
              <a:gd name="T4" fmla="*/ 15 w 115"/>
              <a:gd name="T5" fmla="*/ 57 h 115"/>
              <a:gd name="T6" fmla="*/ 26 w 115"/>
              <a:gd name="T7" fmla="*/ 40 h 115"/>
              <a:gd name="T8" fmla="*/ 40 w 115"/>
              <a:gd name="T9" fmla="*/ 26 h 115"/>
              <a:gd name="T10" fmla="*/ 56 w 115"/>
              <a:gd name="T11" fmla="*/ 15 h 115"/>
              <a:gd name="T12" fmla="*/ 75 w 115"/>
              <a:gd name="T13" fmla="*/ 6 h 115"/>
              <a:gd name="T14" fmla="*/ 94 w 115"/>
              <a:gd name="T15" fmla="*/ 1 h 115"/>
              <a:gd name="T16" fmla="*/ 114 w 115"/>
              <a:gd name="T17" fmla="*/ 0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114"/>
                </a:moveTo>
                <a:lnTo>
                  <a:pt x="6" y="75"/>
                </a:lnTo>
                <a:lnTo>
                  <a:pt x="15" y="57"/>
                </a:lnTo>
                <a:lnTo>
                  <a:pt x="26" y="40"/>
                </a:lnTo>
                <a:lnTo>
                  <a:pt x="40" y="26"/>
                </a:lnTo>
                <a:lnTo>
                  <a:pt x="56" y="15"/>
                </a:lnTo>
                <a:lnTo>
                  <a:pt x="75" y="6"/>
                </a:lnTo>
                <a:lnTo>
                  <a:pt x="94" y="1"/>
                </a:lnTo>
                <a:lnTo>
                  <a:pt x="114"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8" name="Freeform 10">
            <a:extLst>
              <a:ext uri="{FF2B5EF4-FFF2-40B4-BE49-F238E27FC236}">
                <a16:creationId xmlns:a16="http://schemas.microsoft.com/office/drawing/2014/main" id="{7EF7D162-4121-48A0-9F9E-2AE211C9A072}"/>
              </a:ext>
            </a:extLst>
          </xdr:cNvPr>
          <xdr:cNvSpPr>
            <a:spLocks/>
          </xdr:cNvSpPr>
        </xdr:nvSpPr>
        <xdr:spPr bwMode="auto">
          <a:xfrm>
            <a:off x="6022" y="7725"/>
            <a:ext cx="115" cy="113"/>
          </a:xfrm>
          <a:custGeom>
            <a:avLst/>
            <a:gdLst>
              <a:gd name="T0" fmla="*/ 114 w 115"/>
              <a:gd name="T1" fmla="*/ 112 h 113"/>
              <a:gd name="T2" fmla="*/ 75 w 115"/>
              <a:gd name="T3" fmla="*/ 106 h 113"/>
              <a:gd name="T4" fmla="*/ 57 w 115"/>
              <a:gd name="T5" fmla="*/ 97 h 113"/>
              <a:gd name="T6" fmla="*/ 40 w 115"/>
              <a:gd name="T7" fmla="*/ 86 h 113"/>
              <a:gd name="T8" fmla="*/ 26 w 115"/>
              <a:gd name="T9" fmla="*/ 72 h 113"/>
              <a:gd name="T10" fmla="*/ 15 w 115"/>
              <a:gd name="T11" fmla="*/ 56 h 113"/>
              <a:gd name="T12" fmla="*/ 6 w 115"/>
              <a:gd name="T13" fmla="*/ 38 h 113"/>
              <a:gd name="T14" fmla="*/ 1 w 115"/>
              <a:gd name="T15" fmla="*/ 19 h 113"/>
              <a:gd name="T16" fmla="*/ 0 w 115"/>
              <a:gd name="T17" fmla="*/ 0 h 1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3"/>
              <a:gd name="T29" fmla="*/ 115 w 115"/>
              <a:gd name="T30" fmla="*/ 113 h 11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3">
                <a:moveTo>
                  <a:pt x="114" y="112"/>
                </a:moveTo>
                <a:lnTo>
                  <a:pt x="75" y="106"/>
                </a:lnTo>
                <a:lnTo>
                  <a:pt x="57" y="97"/>
                </a:lnTo>
                <a:lnTo>
                  <a:pt x="40" y="86"/>
                </a:lnTo>
                <a:lnTo>
                  <a:pt x="26" y="72"/>
                </a:lnTo>
                <a:lnTo>
                  <a:pt x="15" y="56"/>
                </a:lnTo>
                <a:lnTo>
                  <a:pt x="6" y="38"/>
                </a:lnTo>
                <a:lnTo>
                  <a:pt x="1" y="19"/>
                </a:lnTo>
                <a:lnTo>
                  <a:pt x="0"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9" name="Line 11">
            <a:extLst>
              <a:ext uri="{FF2B5EF4-FFF2-40B4-BE49-F238E27FC236}">
                <a16:creationId xmlns:a16="http://schemas.microsoft.com/office/drawing/2014/main" id="{666340C4-C516-4A7F-A3F4-18DD38D27DCD}"/>
              </a:ext>
            </a:extLst>
          </xdr:cNvPr>
          <xdr:cNvSpPr>
            <a:spLocks noChangeShapeType="1"/>
          </xdr:cNvSpPr>
        </xdr:nvSpPr>
        <xdr:spPr bwMode="auto">
          <a:xfrm>
            <a:off x="6022" y="6974"/>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820" name="Freeform 12">
            <a:extLst>
              <a:ext uri="{FF2B5EF4-FFF2-40B4-BE49-F238E27FC236}">
                <a16:creationId xmlns:a16="http://schemas.microsoft.com/office/drawing/2014/main" id="{CBCE1263-11F1-4A7B-9502-A5E8E9489E51}"/>
              </a:ext>
            </a:extLst>
          </xdr:cNvPr>
          <xdr:cNvSpPr>
            <a:spLocks/>
          </xdr:cNvSpPr>
        </xdr:nvSpPr>
        <xdr:spPr bwMode="auto">
          <a:xfrm>
            <a:off x="5909" y="7236"/>
            <a:ext cx="115" cy="114"/>
          </a:xfrm>
          <a:custGeom>
            <a:avLst/>
            <a:gdLst>
              <a:gd name="T0" fmla="*/ 114 w 115"/>
              <a:gd name="T1" fmla="*/ 0 h 114"/>
              <a:gd name="T2" fmla="*/ 107 w 115"/>
              <a:gd name="T3" fmla="*/ 38 h 114"/>
              <a:gd name="T4" fmla="*/ 98 w 115"/>
              <a:gd name="T5" fmla="*/ 56 h 114"/>
              <a:gd name="T6" fmla="*/ 87 w 115"/>
              <a:gd name="T7" fmla="*/ 73 h 114"/>
              <a:gd name="T8" fmla="*/ 73 w 115"/>
              <a:gd name="T9" fmla="*/ 87 h 114"/>
              <a:gd name="T10" fmla="*/ 57 w 115"/>
              <a:gd name="T11" fmla="*/ 98 h 114"/>
              <a:gd name="T12" fmla="*/ 38 w 115"/>
              <a:gd name="T13" fmla="*/ 107 h 114"/>
              <a:gd name="T14" fmla="*/ 19 w 115"/>
              <a:gd name="T15" fmla="*/ 112 h 114"/>
              <a:gd name="T16" fmla="*/ 0 w 115"/>
              <a:gd name="T17" fmla="*/ 113 h 11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4"/>
              <a:gd name="T29" fmla="*/ 115 w 115"/>
              <a:gd name="T30" fmla="*/ 114 h 11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4">
                <a:moveTo>
                  <a:pt x="114" y="0"/>
                </a:moveTo>
                <a:lnTo>
                  <a:pt x="107" y="38"/>
                </a:lnTo>
                <a:lnTo>
                  <a:pt x="98" y="56"/>
                </a:lnTo>
                <a:lnTo>
                  <a:pt x="87" y="73"/>
                </a:lnTo>
                <a:lnTo>
                  <a:pt x="73" y="87"/>
                </a:lnTo>
                <a:lnTo>
                  <a:pt x="57" y="98"/>
                </a:lnTo>
                <a:lnTo>
                  <a:pt x="38" y="107"/>
                </a:lnTo>
                <a:lnTo>
                  <a:pt x="19" y="112"/>
                </a:lnTo>
                <a:lnTo>
                  <a:pt x="0" y="113"/>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1" name="Freeform 13">
            <a:extLst>
              <a:ext uri="{FF2B5EF4-FFF2-40B4-BE49-F238E27FC236}">
                <a16:creationId xmlns:a16="http://schemas.microsoft.com/office/drawing/2014/main" id="{34C8E3FC-9037-4809-B082-6C174A561C13}"/>
              </a:ext>
            </a:extLst>
          </xdr:cNvPr>
          <xdr:cNvSpPr>
            <a:spLocks/>
          </xdr:cNvSpPr>
        </xdr:nvSpPr>
        <xdr:spPr bwMode="auto">
          <a:xfrm>
            <a:off x="5909" y="7349"/>
            <a:ext cx="115" cy="115"/>
          </a:xfrm>
          <a:custGeom>
            <a:avLst/>
            <a:gdLst>
              <a:gd name="T0" fmla="*/ 0 w 115"/>
              <a:gd name="T1" fmla="*/ 0 h 115"/>
              <a:gd name="T2" fmla="*/ 38 w 115"/>
              <a:gd name="T3" fmla="*/ 6 h 115"/>
              <a:gd name="T4" fmla="*/ 57 w 115"/>
              <a:gd name="T5" fmla="*/ 15 h 115"/>
              <a:gd name="T6" fmla="*/ 73 w 115"/>
              <a:gd name="T7" fmla="*/ 26 h 115"/>
              <a:gd name="T8" fmla="*/ 87 w 115"/>
              <a:gd name="T9" fmla="*/ 40 h 115"/>
              <a:gd name="T10" fmla="*/ 98 w 115"/>
              <a:gd name="T11" fmla="*/ 57 h 115"/>
              <a:gd name="T12" fmla="*/ 107 w 115"/>
              <a:gd name="T13" fmla="*/ 75 h 115"/>
              <a:gd name="T14" fmla="*/ 112 w 115"/>
              <a:gd name="T15" fmla="*/ 94 h 115"/>
              <a:gd name="T16" fmla="*/ 114 w 115"/>
              <a:gd name="T17" fmla="*/ 114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0"/>
                </a:moveTo>
                <a:lnTo>
                  <a:pt x="38" y="6"/>
                </a:lnTo>
                <a:lnTo>
                  <a:pt x="57" y="15"/>
                </a:lnTo>
                <a:lnTo>
                  <a:pt x="73" y="26"/>
                </a:lnTo>
                <a:lnTo>
                  <a:pt x="87" y="40"/>
                </a:lnTo>
                <a:lnTo>
                  <a:pt x="98" y="57"/>
                </a:lnTo>
                <a:lnTo>
                  <a:pt x="107" y="75"/>
                </a:lnTo>
                <a:lnTo>
                  <a:pt x="112" y="94"/>
                </a:lnTo>
                <a:lnTo>
                  <a:pt x="114" y="114"/>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22" name="Line 14">
            <a:extLst>
              <a:ext uri="{FF2B5EF4-FFF2-40B4-BE49-F238E27FC236}">
                <a16:creationId xmlns:a16="http://schemas.microsoft.com/office/drawing/2014/main" id="{95016916-60EA-43D6-B47F-2AEC50329E66}"/>
              </a:ext>
            </a:extLst>
          </xdr:cNvPr>
          <xdr:cNvSpPr>
            <a:spLocks noChangeShapeType="1"/>
          </xdr:cNvSpPr>
        </xdr:nvSpPr>
        <xdr:spPr bwMode="auto">
          <a:xfrm>
            <a:off x="6022" y="7463"/>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19050</xdr:colOff>
      <xdr:row>28</xdr:row>
      <xdr:rowOff>161925</xdr:rowOff>
    </xdr:from>
    <xdr:to>
      <xdr:col>25</xdr:col>
      <xdr:colOff>9525</xdr:colOff>
      <xdr:row>33</xdr:row>
      <xdr:rowOff>57150</xdr:rowOff>
    </xdr:to>
    <xdr:sp macro="" textlink="">
      <xdr:nvSpPr>
        <xdr:cNvPr id="54797" name="AutoShape 22">
          <a:extLst>
            <a:ext uri="{FF2B5EF4-FFF2-40B4-BE49-F238E27FC236}">
              <a16:creationId xmlns:a16="http://schemas.microsoft.com/office/drawing/2014/main" id="{0CD54C97-5100-4F1B-89CC-B8E8E52D19ED}"/>
            </a:ext>
          </a:extLst>
        </xdr:cNvPr>
        <xdr:cNvSpPr>
          <a:spLocks/>
        </xdr:cNvSpPr>
      </xdr:nvSpPr>
      <xdr:spPr bwMode="auto">
        <a:xfrm>
          <a:off x="2990850" y="6334125"/>
          <a:ext cx="114300" cy="895350"/>
        </a:xfrm>
        <a:prstGeom prst="leftBrace">
          <a:avLst>
            <a:gd name="adj1" fmla="val 65278"/>
            <a:gd name="adj2" fmla="val 61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28</xdr:row>
      <xdr:rowOff>161925</xdr:rowOff>
    </xdr:from>
    <xdr:to>
      <xdr:col>21</xdr:col>
      <xdr:colOff>19050</xdr:colOff>
      <xdr:row>32</xdr:row>
      <xdr:rowOff>57150</xdr:rowOff>
    </xdr:to>
    <xdr:grpSp>
      <xdr:nvGrpSpPr>
        <xdr:cNvPr id="54798" name="Group 23">
          <a:extLst>
            <a:ext uri="{FF2B5EF4-FFF2-40B4-BE49-F238E27FC236}">
              <a16:creationId xmlns:a16="http://schemas.microsoft.com/office/drawing/2014/main" id="{5F6F85F9-546D-412B-9608-47539B146969}"/>
            </a:ext>
          </a:extLst>
        </xdr:cNvPr>
        <xdr:cNvGrpSpPr>
          <a:grpSpLocks/>
        </xdr:cNvGrpSpPr>
      </xdr:nvGrpSpPr>
      <xdr:grpSpPr bwMode="auto">
        <a:xfrm>
          <a:off x="2476500" y="6334125"/>
          <a:ext cx="142875" cy="685800"/>
          <a:chOff x="5909" y="6860"/>
          <a:chExt cx="227" cy="977"/>
        </a:xfrm>
      </xdr:grpSpPr>
      <xdr:sp macro="" textlink="">
        <xdr:nvSpPr>
          <xdr:cNvPr id="54811" name="Freeform 24">
            <a:extLst>
              <a:ext uri="{FF2B5EF4-FFF2-40B4-BE49-F238E27FC236}">
                <a16:creationId xmlns:a16="http://schemas.microsoft.com/office/drawing/2014/main" id="{7DCF23A6-AE12-4DD0-BBF8-B4B8AC9F8E15}"/>
              </a:ext>
            </a:extLst>
          </xdr:cNvPr>
          <xdr:cNvSpPr>
            <a:spLocks/>
          </xdr:cNvSpPr>
        </xdr:nvSpPr>
        <xdr:spPr bwMode="auto">
          <a:xfrm>
            <a:off x="6022" y="6860"/>
            <a:ext cx="115" cy="115"/>
          </a:xfrm>
          <a:custGeom>
            <a:avLst/>
            <a:gdLst>
              <a:gd name="T0" fmla="*/ 0 w 115"/>
              <a:gd name="T1" fmla="*/ 114 h 115"/>
              <a:gd name="T2" fmla="*/ 6 w 115"/>
              <a:gd name="T3" fmla="*/ 75 h 115"/>
              <a:gd name="T4" fmla="*/ 15 w 115"/>
              <a:gd name="T5" fmla="*/ 57 h 115"/>
              <a:gd name="T6" fmla="*/ 26 w 115"/>
              <a:gd name="T7" fmla="*/ 40 h 115"/>
              <a:gd name="T8" fmla="*/ 40 w 115"/>
              <a:gd name="T9" fmla="*/ 26 h 115"/>
              <a:gd name="T10" fmla="*/ 56 w 115"/>
              <a:gd name="T11" fmla="*/ 15 h 115"/>
              <a:gd name="T12" fmla="*/ 75 w 115"/>
              <a:gd name="T13" fmla="*/ 6 h 115"/>
              <a:gd name="T14" fmla="*/ 94 w 115"/>
              <a:gd name="T15" fmla="*/ 1 h 115"/>
              <a:gd name="T16" fmla="*/ 114 w 115"/>
              <a:gd name="T17" fmla="*/ 0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114"/>
                </a:moveTo>
                <a:lnTo>
                  <a:pt x="6" y="75"/>
                </a:lnTo>
                <a:lnTo>
                  <a:pt x="15" y="57"/>
                </a:lnTo>
                <a:lnTo>
                  <a:pt x="26" y="40"/>
                </a:lnTo>
                <a:lnTo>
                  <a:pt x="40" y="26"/>
                </a:lnTo>
                <a:lnTo>
                  <a:pt x="56" y="15"/>
                </a:lnTo>
                <a:lnTo>
                  <a:pt x="75" y="6"/>
                </a:lnTo>
                <a:lnTo>
                  <a:pt x="94" y="1"/>
                </a:lnTo>
                <a:lnTo>
                  <a:pt x="114"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2" name="Freeform 25">
            <a:extLst>
              <a:ext uri="{FF2B5EF4-FFF2-40B4-BE49-F238E27FC236}">
                <a16:creationId xmlns:a16="http://schemas.microsoft.com/office/drawing/2014/main" id="{3B22C19D-83B9-4467-9994-32EF3EC6C290}"/>
              </a:ext>
            </a:extLst>
          </xdr:cNvPr>
          <xdr:cNvSpPr>
            <a:spLocks/>
          </xdr:cNvSpPr>
        </xdr:nvSpPr>
        <xdr:spPr bwMode="auto">
          <a:xfrm>
            <a:off x="6022" y="7725"/>
            <a:ext cx="115" cy="113"/>
          </a:xfrm>
          <a:custGeom>
            <a:avLst/>
            <a:gdLst>
              <a:gd name="T0" fmla="*/ 114 w 115"/>
              <a:gd name="T1" fmla="*/ 112 h 113"/>
              <a:gd name="T2" fmla="*/ 75 w 115"/>
              <a:gd name="T3" fmla="*/ 106 h 113"/>
              <a:gd name="T4" fmla="*/ 57 w 115"/>
              <a:gd name="T5" fmla="*/ 97 h 113"/>
              <a:gd name="T6" fmla="*/ 40 w 115"/>
              <a:gd name="T7" fmla="*/ 86 h 113"/>
              <a:gd name="T8" fmla="*/ 26 w 115"/>
              <a:gd name="T9" fmla="*/ 72 h 113"/>
              <a:gd name="T10" fmla="*/ 15 w 115"/>
              <a:gd name="T11" fmla="*/ 56 h 113"/>
              <a:gd name="T12" fmla="*/ 6 w 115"/>
              <a:gd name="T13" fmla="*/ 38 h 113"/>
              <a:gd name="T14" fmla="*/ 1 w 115"/>
              <a:gd name="T15" fmla="*/ 19 h 113"/>
              <a:gd name="T16" fmla="*/ 0 w 115"/>
              <a:gd name="T17" fmla="*/ 0 h 1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3"/>
              <a:gd name="T29" fmla="*/ 115 w 115"/>
              <a:gd name="T30" fmla="*/ 113 h 11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3">
                <a:moveTo>
                  <a:pt x="114" y="112"/>
                </a:moveTo>
                <a:lnTo>
                  <a:pt x="75" y="106"/>
                </a:lnTo>
                <a:lnTo>
                  <a:pt x="57" y="97"/>
                </a:lnTo>
                <a:lnTo>
                  <a:pt x="40" y="86"/>
                </a:lnTo>
                <a:lnTo>
                  <a:pt x="26" y="72"/>
                </a:lnTo>
                <a:lnTo>
                  <a:pt x="15" y="56"/>
                </a:lnTo>
                <a:lnTo>
                  <a:pt x="6" y="38"/>
                </a:lnTo>
                <a:lnTo>
                  <a:pt x="1" y="19"/>
                </a:lnTo>
                <a:lnTo>
                  <a:pt x="0"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3" name="Line 26">
            <a:extLst>
              <a:ext uri="{FF2B5EF4-FFF2-40B4-BE49-F238E27FC236}">
                <a16:creationId xmlns:a16="http://schemas.microsoft.com/office/drawing/2014/main" id="{BBD39C76-EE98-46EA-AD92-085D2627CFD2}"/>
              </a:ext>
            </a:extLst>
          </xdr:cNvPr>
          <xdr:cNvSpPr>
            <a:spLocks noChangeShapeType="1"/>
          </xdr:cNvSpPr>
        </xdr:nvSpPr>
        <xdr:spPr bwMode="auto">
          <a:xfrm>
            <a:off x="6022" y="6974"/>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814" name="Freeform 27">
            <a:extLst>
              <a:ext uri="{FF2B5EF4-FFF2-40B4-BE49-F238E27FC236}">
                <a16:creationId xmlns:a16="http://schemas.microsoft.com/office/drawing/2014/main" id="{86B45C78-D67E-44B3-92D3-3EE12973D21C}"/>
              </a:ext>
            </a:extLst>
          </xdr:cNvPr>
          <xdr:cNvSpPr>
            <a:spLocks/>
          </xdr:cNvSpPr>
        </xdr:nvSpPr>
        <xdr:spPr bwMode="auto">
          <a:xfrm>
            <a:off x="5909" y="7236"/>
            <a:ext cx="115" cy="114"/>
          </a:xfrm>
          <a:custGeom>
            <a:avLst/>
            <a:gdLst>
              <a:gd name="T0" fmla="*/ 114 w 115"/>
              <a:gd name="T1" fmla="*/ 0 h 114"/>
              <a:gd name="T2" fmla="*/ 107 w 115"/>
              <a:gd name="T3" fmla="*/ 38 h 114"/>
              <a:gd name="T4" fmla="*/ 98 w 115"/>
              <a:gd name="T5" fmla="*/ 56 h 114"/>
              <a:gd name="T6" fmla="*/ 87 w 115"/>
              <a:gd name="T7" fmla="*/ 73 h 114"/>
              <a:gd name="T8" fmla="*/ 73 w 115"/>
              <a:gd name="T9" fmla="*/ 87 h 114"/>
              <a:gd name="T10" fmla="*/ 57 w 115"/>
              <a:gd name="T11" fmla="*/ 98 h 114"/>
              <a:gd name="T12" fmla="*/ 38 w 115"/>
              <a:gd name="T13" fmla="*/ 107 h 114"/>
              <a:gd name="T14" fmla="*/ 19 w 115"/>
              <a:gd name="T15" fmla="*/ 112 h 114"/>
              <a:gd name="T16" fmla="*/ 0 w 115"/>
              <a:gd name="T17" fmla="*/ 113 h 11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4"/>
              <a:gd name="T29" fmla="*/ 115 w 115"/>
              <a:gd name="T30" fmla="*/ 114 h 11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4">
                <a:moveTo>
                  <a:pt x="114" y="0"/>
                </a:moveTo>
                <a:lnTo>
                  <a:pt x="107" y="38"/>
                </a:lnTo>
                <a:lnTo>
                  <a:pt x="98" y="56"/>
                </a:lnTo>
                <a:lnTo>
                  <a:pt x="87" y="73"/>
                </a:lnTo>
                <a:lnTo>
                  <a:pt x="73" y="87"/>
                </a:lnTo>
                <a:lnTo>
                  <a:pt x="57" y="98"/>
                </a:lnTo>
                <a:lnTo>
                  <a:pt x="38" y="107"/>
                </a:lnTo>
                <a:lnTo>
                  <a:pt x="19" y="112"/>
                </a:lnTo>
                <a:lnTo>
                  <a:pt x="0" y="113"/>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5" name="Freeform 28">
            <a:extLst>
              <a:ext uri="{FF2B5EF4-FFF2-40B4-BE49-F238E27FC236}">
                <a16:creationId xmlns:a16="http://schemas.microsoft.com/office/drawing/2014/main" id="{EDEA5F96-ABED-4309-8F4A-0BB8C332C383}"/>
              </a:ext>
            </a:extLst>
          </xdr:cNvPr>
          <xdr:cNvSpPr>
            <a:spLocks/>
          </xdr:cNvSpPr>
        </xdr:nvSpPr>
        <xdr:spPr bwMode="auto">
          <a:xfrm>
            <a:off x="5909" y="7349"/>
            <a:ext cx="115" cy="115"/>
          </a:xfrm>
          <a:custGeom>
            <a:avLst/>
            <a:gdLst>
              <a:gd name="T0" fmla="*/ 0 w 115"/>
              <a:gd name="T1" fmla="*/ 0 h 115"/>
              <a:gd name="T2" fmla="*/ 38 w 115"/>
              <a:gd name="T3" fmla="*/ 6 h 115"/>
              <a:gd name="T4" fmla="*/ 57 w 115"/>
              <a:gd name="T5" fmla="*/ 15 h 115"/>
              <a:gd name="T6" fmla="*/ 73 w 115"/>
              <a:gd name="T7" fmla="*/ 26 h 115"/>
              <a:gd name="T8" fmla="*/ 87 w 115"/>
              <a:gd name="T9" fmla="*/ 40 h 115"/>
              <a:gd name="T10" fmla="*/ 98 w 115"/>
              <a:gd name="T11" fmla="*/ 57 h 115"/>
              <a:gd name="T12" fmla="*/ 107 w 115"/>
              <a:gd name="T13" fmla="*/ 75 h 115"/>
              <a:gd name="T14" fmla="*/ 112 w 115"/>
              <a:gd name="T15" fmla="*/ 94 h 115"/>
              <a:gd name="T16" fmla="*/ 114 w 115"/>
              <a:gd name="T17" fmla="*/ 114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0"/>
                </a:moveTo>
                <a:lnTo>
                  <a:pt x="38" y="6"/>
                </a:lnTo>
                <a:lnTo>
                  <a:pt x="57" y="15"/>
                </a:lnTo>
                <a:lnTo>
                  <a:pt x="73" y="26"/>
                </a:lnTo>
                <a:lnTo>
                  <a:pt x="87" y="40"/>
                </a:lnTo>
                <a:lnTo>
                  <a:pt x="98" y="57"/>
                </a:lnTo>
                <a:lnTo>
                  <a:pt x="107" y="75"/>
                </a:lnTo>
                <a:lnTo>
                  <a:pt x="112" y="94"/>
                </a:lnTo>
                <a:lnTo>
                  <a:pt x="114" y="114"/>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6" name="Line 29">
            <a:extLst>
              <a:ext uri="{FF2B5EF4-FFF2-40B4-BE49-F238E27FC236}">
                <a16:creationId xmlns:a16="http://schemas.microsoft.com/office/drawing/2014/main" id="{817A6EC7-9A4B-4B13-B6FE-9E6210A65F03}"/>
              </a:ext>
            </a:extLst>
          </xdr:cNvPr>
          <xdr:cNvSpPr>
            <a:spLocks noChangeShapeType="1"/>
          </xdr:cNvSpPr>
        </xdr:nvSpPr>
        <xdr:spPr bwMode="auto">
          <a:xfrm>
            <a:off x="6022" y="7463"/>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21</xdr:col>
      <xdr:colOff>57150</xdr:colOff>
      <xdr:row>34</xdr:row>
      <xdr:rowOff>0</xdr:rowOff>
    </xdr:from>
    <xdr:to>
      <xdr:col>22</xdr:col>
      <xdr:colOff>76200</xdr:colOff>
      <xdr:row>37</xdr:row>
      <xdr:rowOff>57150</xdr:rowOff>
    </xdr:to>
    <xdr:grpSp>
      <xdr:nvGrpSpPr>
        <xdr:cNvPr id="54799" name="Group 44">
          <a:extLst>
            <a:ext uri="{FF2B5EF4-FFF2-40B4-BE49-F238E27FC236}">
              <a16:creationId xmlns:a16="http://schemas.microsoft.com/office/drawing/2014/main" id="{646973A5-B1C6-4AF9-9408-6AEC6CE43556}"/>
            </a:ext>
          </a:extLst>
        </xdr:cNvPr>
        <xdr:cNvGrpSpPr>
          <a:grpSpLocks/>
        </xdr:cNvGrpSpPr>
      </xdr:nvGrpSpPr>
      <xdr:grpSpPr bwMode="auto">
        <a:xfrm>
          <a:off x="2657475" y="7315200"/>
          <a:ext cx="142875" cy="685800"/>
          <a:chOff x="5909" y="6860"/>
          <a:chExt cx="227" cy="977"/>
        </a:xfrm>
      </xdr:grpSpPr>
      <xdr:sp macro="" textlink="">
        <xdr:nvSpPr>
          <xdr:cNvPr id="54805" name="Freeform 45">
            <a:extLst>
              <a:ext uri="{FF2B5EF4-FFF2-40B4-BE49-F238E27FC236}">
                <a16:creationId xmlns:a16="http://schemas.microsoft.com/office/drawing/2014/main" id="{048A9436-8445-4B31-B78B-DE2BB0615AD8}"/>
              </a:ext>
            </a:extLst>
          </xdr:cNvPr>
          <xdr:cNvSpPr>
            <a:spLocks/>
          </xdr:cNvSpPr>
        </xdr:nvSpPr>
        <xdr:spPr bwMode="auto">
          <a:xfrm>
            <a:off x="6022" y="6860"/>
            <a:ext cx="115" cy="115"/>
          </a:xfrm>
          <a:custGeom>
            <a:avLst/>
            <a:gdLst>
              <a:gd name="T0" fmla="*/ 0 w 115"/>
              <a:gd name="T1" fmla="*/ 114 h 115"/>
              <a:gd name="T2" fmla="*/ 6 w 115"/>
              <a:gd name="T3" fmla="*/ 75 h 115"/>
              <a:gd name="T4" fmla="*/ 15 w 115"/>
              <a:gd name="T5" fmla="*/ 57 h 115"/>
              <a:gd name="T6" fmla="*/ 26 w 115"/>
              <a:gd name="T7" fmla="*/ 40 h 115"/>
              <a:gd name="T8" fmla="*/ 40 w 115"/>
              <a:gd name="T9" fmla="*/ 26 h 115"/>
              <a:gd name="T10" fmla="*/ 56 w 115"/>
              <a:gd name="T11" fmla="*/ 15 h 115"/>
              <a:gd name="T12" fmla="*/ 75 w 115"/>
              <a:gd name="T13" fmla="*/ 6 h 115"/>
              <a:gd name="T14" fmla="*/ 94 w 115"/>
              <a:gd name="T15" fmla="*/ 1 h 115"/>
              <a:gd name="T16" fmla="*/ 114 w 115"/>
              <a:gd name="T17" fmla="*/ 0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114"/>
                </a:moveTo>
                <a:lnTo>
                  <a:pt x="6" y="75"/>
                </a:lnTo>
                <a:lnTo>
                  <a:pt x="15" y="57"/>
                </a:lnTo>
                <a:lnTo>
                  <a:pt x="26" y="40"/>
                </a:lnTo>
                <a:lnTo>
                  <a:pt x="40" y="26"/>
                </a:lnTo>
                <a:lnTo>
                  <a:pt x="56" y="15"/>
                </a:lnTo>
                <a:lnTo>
                  <a:pt x="75" y="6"/>
                </a:lnTo>
                <a:lnTo>
                  <a:pt x="94" y="1"/>
                </a:lnTo>
                <a:lnTo>
                  <a:pt x="114"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06" name="Freeform 46">
            <a:extLst>
              <a:ext uri="{FF2B5EF4-FFF2-40B4-BE49-F238E27FC236}">
                <a16:creationId xmlns:a16="http://schemas.microsoft.com/office/drawing/2014/main" id="{3CC28934-A86A-41D4-96BF-FBAE01C8A86D}"/>
              </a:ext>
            </a:extLst>
          </xdr:cNvPr>
          <xdr:cNvSpPr>
            <a:spLocks/>
          </xdr:cNvSpPr>
        </xdr:nvSpPr>
        <xdr:spPr bwMode="auto">
          <a:xfrm>
            <a:off x="6022" y="7725"/>
            <a:ext cx="115" cy="113"/>
          </a:xfrm>
          <a:custGeom>
            <a:avLst/>
            <a:gdLst>
              <a:gd name="T0" fmla="*/ 114 w 115"/>
              <a:gd name="T1" fmla="*/ 112 h 113"/>
              <a:gd name="T2" fmla="*/ 75 w 115"/>
              <a:gd name="T3" fmla="*/ 106 h 113"/>
              <a:gd name="T4" fmla="*/ 57 w 115"/>
              <a:gd name="T5" fmla="*/ 97 h 113"/>
              <a:gd name="T6" fmla="*/ 40 w 115"/>
              <a:gd name="T7" fmla="*/ 86 h 113"/>
              <a:gd name="T8" fmla="*/ 26 w 115"/>
              <a:gd name="T9" fmla="*/ 72 h 113"/>
              <a:gd name="T10" fmla="*/ 15 w 115"/>
              <a:gd name="T11" fmla="*/ 56 h 113"/>
              <a:gd name="T12" fmla="*/ 6 w 115"/>
              <a:gd name="T13" fmla="*/ 38 h 113"/>
              <a:gd name="T14" fmla="*/ 1 w 115"/>
              <a:gd name="T15" fmla="*/ 19 h 113"/>
              <a:gd name="T16" fmla="*/ 0 w 115"/>
              <a:gd name="T17" fmla="*/ 0 h 11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3"/>
              <a:gd name="T29" fmla="*/ 115 w 115"/>
              <a:gd name="T30" fmla="*/ 113 h 113"/>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3">
                <a:moveTo>
                  <a:pt x="114" y="112"/>
                </a:moveTo>
                <a:lnTo>
                  <a:pt x="75" y="106"/>
                </a:lnTo>
                <a:lnTo>
                  <a:pt x="57" y="97"/>
                </a:lnTo>
                <a:lnTo>
                  <a:pt x="40" y="86"/>
                </a:lnTo>
                <a:lnTo>
                  <a:pt x="26" y="72"/>
                </a:lnTo>
                <a:lnTo>
                  <a:pt x="15" y="56"/>
                </a:lnTo>
                <a:lnTo>
                  <a:pt x="6" y="38"/>
                </a:lnTo>
                <a:lnTo>
                  <a:pt x="1" y="19"/>
                </a:lnTo>
                <a:lnTo>
                  <a:pt x="0" y="0"/>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07" name="Line 47">
            <a:extLst>
              <a:ext uri="{FF2B5EF4-FFF2-40B4-BE49-F238E27FC236}">
                <a16:creationId xmlns:a16="http://schemas.microsoft.com/office/drawing/2014/main" id="{CF684C93-0E56-425E-90AF-3140FD538AED}"/>
              </a:ext>
            </a:extLst>
          </xdr:cNvPr>
          <xdr:cNvSpPr>
            <a:spLocks noChangeShapeType="1"/>
          </xdr:cNvSpPr>
        </xdr:nvSpPr>
        <xdr:spPr bwMode="auto">
          <a:xfrm>
            <a:off x="6022" y="6974"/>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808" name="Freeform 48">
            <a:extLst>
              <a:ext uri="{FF2B5EF4-FFF2-40B4-BE49-F238E27FC236}">
                <a16:creationId xmlns:a16="http://schemas.microsoft.com/office/drawing/2014/main" id="{33A7E988-DA91-49D1-88E5-2FF21E1FF31B}"/>
              </a:ext>
            </a:extLst>
          </xdr:cNvPr>
          <xdr:cNvSpPr>
            <a:spLocks/>
          </xdr:cNvSpPr>
        </xdr:nvSpPr>
        <xdr:spPr bwMode="auto">
          <a:xfrm>
            <a:off x="5909" y="7236"/>
            <a:ext cx="115" cy="114"/>
          </a:xfrm>
          <a:custGeom>
            <a:avLst/>
            <a:gdLst>
              <a:gd name="T0" fmla="*/ 114 w 115"/>
              <a:gd name="T1" fmla="*/ 0 h 114"/>
              <a:gd name="T2" fmla="*/ 107 w 115"/>
              <a:gd name="T3" fmla="*/ 38 h 114"/>
              <a:gd name="T4" fmla="*/ 98 w 115"/>
              <a:gd name="T5" fmla="*/ 56 h 114"/>
              <a:gd name="T6" fmla="*/ 87 w 115"/>
              <a:gd name="T7" fmla="*/ 73 h 114"/>
              <a:gd name="T8" fmla="*/ 73 w 115"/>
              <a:gd name="T9" fmla="*/ 87 h 114"/>
              <a:gd name="T10" fmla="*/ 57 w 115"/>
              <a:gd name="T11" fmla="*/ 98 h 114"/>
              <a:gd name="T12" fmla="*/ 38 w 115"/>
              <a:gd name="T13" fmla="*/ 107 h 114"/>
              <a:gd name="T14" fmla="*/ 19 w 115"/>
              <a:gd name="T15" fmla="*/ 112 h 114"/>
              <a:gd name="T16" fmla="*/ 0 w 115"/>
              <a:gd name="T17" fmla="*/ 113 h 11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4"/>
              <a:gd name="T29" fmla="*/ 115 w 115"/>
              <a:gd name="T30" fmla="*/ 114 h 11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4">
                <a:moveTo>
                  <a:pt x="114" y="0"/>
                </a:moveTo>
                <a:lnTo>
                  <a:pt x="107" y="38"/>
                </a:lnTo>
                <a:lnTo>
                  <a:pt x="98" y="56"/>
                </a:lnTo>
                <a:lnTo>
                  <a:pt x="87" y="73"/>
                </a:lnTo>
                <a:lnTo>
                  <a:pt x="73" y="87"/>
                </a:lnTo>
                <a:lnTo>
                  <a:pt x="57" y="98"/>
                </a:lnTo>
                <a:lnTo>
                  <a:pt x="38" y="107"/>
                </a:lnTo>
                <a:lnTo>
                  <a:pt x="19" y="112"/>
                </a:lnTo>
                <a:lnTo>
                  <a:pt x="0" y="113"/>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09" name="Freeform 49">
            <a:extLst>
              <a:ext uri="{FF2B5EF4-FFF2-40B4-BE49-F238E27FC236}">
                <a16:creationId xmlns:a16="http://schemas.microsoft.com/office/drawing/2014/main" id="{B94F4195-D458-4F13-A4DC-1DC850CF3932}"/>
              </a:ext>
            </a:extLst>
          </xdr:cNvPr>
          <xdr:cNvSpPr>
            <a:spLocks/>
          </xdr:cNvSpPr>
        </xdr:nvSpPr>
        <xdr:spPr bwMode="auto">
          <a:xfrm>
            <a:off x="5909" y="7349"/>
            <a:ext cx="115" cy="115"/>
          </a:xfrm>
          <a:custGeom>
            <a:avLst/>
            <a:gdLst>
              <a:gd name="T0" fmla="*/ 0 w 115"/>
              <a:gd name="T1" fmla="*/ 0 h 115"/>
              <a:gd name="T2" fmla="*/ 38 w 115"/>
              <a:gd name="T3" fmla="*/ 6 h 115"/>
              <a:gd name="T4" fmla="*/ 57 w 115"/>
              <a:gd name="T5" fmla="*/ 15 h 115"/>
              <a:gd name="T6" fmla="*/ 73 w 115"/>
              <a:gd name="T7" fmla="*/ 26 h 115"/>
              <a:gd name="T8" fmla="*/ 87 w 115"/>
              <a:gd name="T9" fmla="*/ 40 h 115"/>
              <a:gd name="T10" fmla="*/ 98 w 115"/>
              <a:gd name="T11" fmla="*/ 57 h 115"/>
              <a:gd name="T12" fmla="*/ 107 w 115"/>
              <a:gd name="T13" fmla="*/ 75 h 115"/>
              <a:gd name="T14" fmla="*/ 112 w 115"/>
              <a:gd name="T15" fmla="*/ 94 h 115"/>
              <a:gd name="T16" fmla="*/ 114 w 115"/>
              <a:gd name="T17" fmla="*/ 114 h 11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15"/>
              <a:gd name="T28" fmla="*/ 0 h 115"/>
              <a:gd name="T29" fmla="*/ 115 w 115"/>
              <a:gd name="T30" fmla="*/ 115 h 11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15" h="115">
                <a:moveTo>
                  <a:pt x="0" y="0"/>
                </a:moveTo>
                <a:lnTo>
                  <a:pt x="38" y="6"/>
                </a:lnTo>
                <a:lnTo>
                  <a:pt x="57" y="15"/>
                </a:lnTo>
                <a:lnTo>
                  <a:pt x="73" y="26"/>
                </a:lnTo>
                <a:lnTo>
                  <a:pt x="87" y="40"/>
                </a:lnTo>
                <a:lnTo>
                  <a:pt x="98" y="57"/>
                </a:lnTo>
                <a:lnTo>
                  <a:pt x="107" y="75"/>
                </a:lnTo>
                <a:lnTo>
                  <a:pt x="112" y="94"/>
                </a:lnTo>
                <a:lnTo>
                  <a:pt x="114" y="114"/>
                </a:lnTo>
              </a:path>
            </a:pathLst>
          </a:custGeom>
          <a:noFill/>
          <a:ln w="698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810" name="Line 50">
            <a:extLst>
              <a:ext uri="{FF2B5EF4-FFF2-40B4-BE49-F238E27FC236}">
                <a16:creationId xmlns:a16="http://schemas.microsoft.com/office/drawing/2014/main" id="{2A2C741E-CDDB-41DE-BBC0-91FAA5B9F942}"/>
              </a:ext>
            </a:extLst>
          </xdr:cNvPr>
          <xdr:cNvSpPr>
            <a:spLocks noChangeShapeType="1"/>
          </xdr:cNvSpPr>
        </xdr:nvSpPr>
        <xdr:spPr bwMode="auto">
          <a:xfrm>
            <a:off x="6022" y="7463"/>
            <a:ext cx="0" cy="262"/>
          </a:xfrm>
          <a:prstGeom prst="line">
            <a:avLst/>
          </a:prstGeom>
          <a:noFill/>
          <a:ln w="698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66675</xdr:colOff>
      <xdr:row>16</xdr:row>
      <xdr:rowOff>495300</xdr:rowOff>
    </xdr:from>
    <xdr:to>
      <xdr:col>21</xdr:col>
      <xdr:colOff>0</xdr:colOff>
      <xdr:row>18</xdr:row>
      <xdr:rowOff>57150</xdr:rowOff>
    </xdr:to>
    <xdr:sp macro="" textlink="">
      <xdr:nvSpPr>
        <xdr:cNvPr id="54800" name="Oval 51">
          <a:extLst>
            <a:ext uri="{FF2B5EF4-FFF2-40B4-BE49-F238E27FC236}">
              <a16:creationId xmlns:a16="http://schemas.microsoft.com/office/drawing/2014/main" id="{C2CBB81B-3523-4CDE-93BA-4FE848457970}"/>
            </a:ext>
          </a:extLst>
        </xdr:cNvPr>
        <xdr:cNvSpPr>
          <a:spLocks noChangeArrowheads="1"/>
        </xdr:cNvSpPr>
      </xdr:nvSpPr>
      <xdr:spPr bwMode="auto">
        <a:xfrm>
          <a:off x="933450" y="4162425"/>
          <a:ext cx="1666875" cy="2762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40</xdr:col>
      <xdr:colOff>84364</xdr:colOff>
      <xdr:row>22</xdr:row>
      <xdr:rowOff>34698</xdr:rowOff>
    </xdr:from>
    <xdr:to>
      <xdr:col>43</xdr:col>
      <xdr:colOff>27214</xdr:colOff>
      <xdr:row>24</xdr:row>
      <xdr:rowOff>15648</xdr:rowOff>
    </xdr:to>
    <xdr:sp macro="" textlink="">
      <xdr:nvSpPr>
        <xdr:cNvPr id="54801" name="Oval 52">
          <a:extLst>
            <a:ext uri="{FF2B5EF4-FFF2-40B4-BE49-F238E27FC236}">
              <a16:creationId xmlns:a16="http://schemas.microsoft.com/office/drawing/2014/main" id="{3617312F-211F-4686-B1DE-B238EFC04F08}"/>
            </a:ext>
          </a:extLst>
        </xdr:cNvPr>
        <xdr:cNvSpPr>
          <a:spLocks noChangeArrowheads="1"/>
        </xdr:cNvSpPr>
      </xdr:nvSpPr>
      <xdr:spPr bwMode="auto">
        <a:xfrm>
          <a:off x="5037364" y="5254398"/>
          <a:ext cx="314325" cy="26670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21</xdr:col>
      <xdr:colOff>38100</xdr:colOff>
      <xdr:row>28</xdr:row>
      <xdr:rowOff>171450</xdr:rowOff>
    </xdr:from>
    <xdr:to>
      <xdr:col>23</xdr:col>
      <xdr:colOff>95250</xdr:colOff>
      <xdr:row>30</xdr:row>
      <xdr:rowOff>57150</xdr:rowOff>
    </xdr:to>
    <xdr:sp macro="" textlink="">
      <xdr:nvSpPr>
        <xdr:cNvPr id="54802" name="Oval 53">
          <a:extLst>
            <a:ext uri="{FF2B5EF4-FFF2-40B4-BE49-F238E27FC236}">
              <a16:creationId xmlns:a16="http://schemas.microsoft.com/office/drawing/2014/main" id="{48F0BE16-1B6B-42A2-8DD7-0CB2BB66BB29}"/>
            </a:ext>
          </a:extLst>
        </xdr:cNvPr>
        <xdr:cNvSpPr>
          <a:spLocks noChangeArrowheads="1"/>
        </xdr:cNvSpPr>
      </xdr:nvSpPr>
      <xdr:spPr bwMode="auto">
        <a:xfrm>
          <a:off x="2638425" y="6334125"/>
          <a:ext cx="304800" cy="26670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22</xdr:col>
      <xdr:colOff>28575</xdr:colOff>
      <xdr:row>33</xdr:row>
      <xdr:rowOff>123825</xdr:rowOff>
    </xdr:from>
    <xdr:to>
      <xdr:col>24</xdr:col>
      <xdr:colOff>85725</xdr:colOff>
      <xdr:row>35</xdr:row>
      <xdr:rowOff>38100</xdr:rowOff>
    </xdr:to>
    <xdr:sp macro="" textlink="">
      <xdr:nvSpPr>
        <xdr:cNvPr id="54803" name="Oval 54">
          <a:extLst>
            <a:ext uri="{FF2B5EF4-FFF2-40B4-BE49-F238E27FC236}">
              <a16:creationId xmlns:a16="http://schemas.microsoft.com/office/drawing/2014/main" id="{A6F546D4-248F-423C-95B8-F58BF2354AA7}"/>
            </a:ext>
          </a:extLst>
        </xdr:cNvPr>
        <xdr:cNvSpPr>
          <a:spLocks noChangeArrowheads="1"/>
        </xdr:cNvSpPr>
      </xdr:nvSpPr>
      <xdr:spPr bwMode="auto">
        <a:xfrm>
          <a:off x="2752725" y="7296150"/>
          <a:ext cx="304800" cy="26670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49</xdr:col>
      <xdr:colOff>66675</xdr:colOff>
      <xdr:row>24</xdr:row>
      <xdr:rowOff>57150</xdr:rowOff>
    </xdr:from>
    <xdr:to>
      <xdr:col>49</xdr:col>
      <xdr:colOff>381000</xdr:colOff>
      <xdr:row>25</xdr:row>
      <xdr:rowOff>114300</xdr:rowOff>
    </xdr:to>
    <xdr:sp macro="" textlink="">
      <xdr:nvSpPr>
        <xdr:cNvPr id="54804" name="Oval 56">
          <a:extLst>
            <a:ext uri="{FF2B5EF4-FFF2-40B4-BE49-F238E27FC236}">
              <a16:creationId xmlns:a16="http://schemas.microsoft.com/office/drawing/2014/main" id="{BB4CCCCE-1EB9-471B-9FA2-6E2DD6AAFBD5}"/>
            </a:ext>
          </a:extLst>
        </xdr:cNvPr>
        <xdr:cNvSpPr>
          <a:spLocks noChangeArrowheads="1"/>
        </xdr:cNvSpPr>
      </xdr:nvSpPr>
      <xdr:spPr bwMode="auto">
        <a:xfrm>
          <a:off x="6134100" y="5562600"/>
          <a:ext cx="314325"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21</xdr:row>
      <xdr:rowOff>0</xdr:rowOff>
    </xdr:from>
    <xdr:to>
      <xdr:col>46</xdr:col>
      <xdr:colOff>219075</xdr:colOff>
      <xdr:row>24</xdr:row>
      <xdr:rowOff>0</xdr:rowOff>
    </xdr:to>
    <xdr:sp macro="" textlink="">
      <xdr:nvSpPr>
        <xdr:cNvPr id="56339" name="Line 1">
          <a:extLst>
            <a:ext uri="{FF2B5EF4-FFF2-40B4-BE49-F238E27FC236}">
              <a16:creationId xmlns:a16="http://schemas.microsoft.com/office/drawing/2014/main" id="{1A899010-12B8-4323-A3B7-5B1C908EF5D5}"/>
            </a:ext>
          </a:extLst>
        </xdr:cNvPr>
        <xdr:cNvSpPr>
          <a:spLocks noChangeShapeType="1"/>
        </xdr:cNvSpPr>
      </xdr:nvSpPr>
      <xdr:spPr bwMode="auto">
        <a:xfrm flipH="1">
          <a:off x="123825" y="6334125"/>
          <a:ext cx="579120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0</xdr:col>
      <xdr:colOff>114300</xdr:colOff>
      <xdr:row>28</xdr:row>
      <xdr:rowOff>0</xdr:rowOff>
    </xdr:from>
    <xdr:to>
      <xdr:col>46</xdr:col>
      <xdr:colOff>209550</xdr:colOff>
      <xdr:row>30</xdr:row>
      <xdr:rowOff>0</xdr:rowOff>
    </xdr:to>
    <xdr:sp macro="" textlink="">
      <xdr:nvSpPr>
        <xdr:cNvPr id="56340" name="Line 2">
          <a:extLst>
            <a:ext uri="{FF2B5EF4-FFF2-40B4-BE49-F238E27FC236}">
              <a16:creationId xmlns:a16="http://schemas.microsoft.com/office/drawing/2014/main" id="{30EC6383-7F22-4D27-8D87-1DACE2445B49}"/>
            </a:ext>
          </a:extLst>
        </xdr:cNvPr>
        <xdr:cNvSpPr>
          <a:spLocks noChangeShapeType="1"/>
        </xdr:cNvSpPr>
      </xdr:nvSpPr>
      <xdr:spPr bwMode="auto">
        <a:xfrm flipH="1">
          <a:off x="114300" y="8401050"/>
          <a:ext cx="5791200"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40</xdr:col>
      <xdr:colOff>76200</xdr:colOff>
      <xdr:row>8</xdr:row>
      <xdr:rowOff>114300</xdr:rowOff>
    </xdr:from>
    <xdr:to>
      <xdr:col>45</xdr:col>
      <xdr:colOff>95250</xdr:colOff>
      <xdr:row>8</xdr:row>
      <xdr:rowOff>190500</xdr:rowOff>
    </xdr:to>
    <xdr:sp macro="" textlink="">
      <xdr:nvSpPr>
        <xdr:cNvPr id="56341" name="Line 3">
          <a:extLst>
            <a:ext uri="{FF2B5EF4-FFF2-40B4-BE49-F238E27FC236}">
              <a16:creationId xmlns:a16="http://schemas.microsoft.com/office/drawing/2014/main" id="{9E545CC9-4EC4-42C8-81BF-D2D81519567E}"/>
            </a:ext>
          </a:extLst>
        </xdr:cNvPr>
        <xdr:cNvSpPr>
          <a:spLocks noChangeShapeType="1"/>
        </xdr:cNvSpPr>
      </xdr:nvSpPr>
      <xdr:spPr bwMode="auto">
        <a:xfrm flipH="1">
          <a:off x="5029200" y="2781300"/>
          <a:ext cx="638175" cy="76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21</xdr:row>
      <xdr:rowOff>0</xdr:rowOff>
    </xdr:from>
    <xdr:to>
      <xdr:col>46</xdr:col>
      <xdr:colOff>219075</xdr:colOff>
      <xdr:row>24</xdr:row>
      <xdr:rowOff>0</xdr:rowOff>
    </xdr:to>
    <xdr:sp macro="" textlink="">
      <xdr:nvSpPr>
        <xdr:cNvPr id="55320" name="Line 4">
          <a:extLst>
            <a:ext uri="{FF2B5EF4-FFF2-40B4-BE49-F238E27FC236}">
              <a16:creationId xmlns:a16="http://schemas.microsoft.com/office/drawing/2014/main" id="{D0F500AA-AB03-4B23-BB9D-CC664B26846E}"/>
            </a:ext>
          </a:extLst>
        </xdr:cNvPr>
        <xdr:cNvSpPr>
          <a:spLocks noChangeShapeType="1"/>
        </xdr:cNvSpPr>
      </xdr:nvSpPr>
      <xdr:spPr bwMode="auto">
        <a:xfrm flipH="1">
          <a:off x="123825" y="6334125"/>
          <a:ext cx="579120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0</xdr:col>
      <xdr:colOff>114300</xdr:colOff>
      <xdr:row>28</xdr:row>
      <xdr:rowOff>0</xdr:rowOff>
    </xdr:from>
    <xdr:to>
      <xdr:col>46</xdr:col>
      <xdr:colOff>209550</xdr:colOff>
      <xdr:row>30</xdr:row>
      <xdr:rowOff>0</xdr:rowOff>
    </xdr:to>
    <xdr:sp macro="" textlink="">
      <xdr:nvSpPr>
        <xdr:cNvPr id="55321" name="Line 5">
          <a:extLst>
            <a:ext uri="{FF2B5EF4-FFF2-40B4-BE49-F238E27FC236}">
              <a16:creationId xmlns:a16="http://schemas.microsoft.com/office/drawing/2014/main" id="{13F5E7D3-A3E5-4E9F-BFEF-BA6457472448}"/>
            </a:ext>
          </a:extLst>
        </xdr:cNvPr>
        <xdr:cNvSpPr>
          <a:spLocks noChangeShapeType="1"/>
        </xdr:cNvSpPr>
      </xdr:nvSpPr>
      <xdr:spPr bwMode="auto">
        <a:xfrm flipH="1">
          <a:off x="114300" y="8401050"/>
          <a:ext cx="5791200"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40</xdr:col>
      <xdr:colOff>47625</xdr:colOff>
      <xdr:row>8</xdr:row>
      <xdr:rowOff>95250</xdr:rowOff>
    </xdr:from>
    <xdr:to>
      <xdr:col>45</xdr:col>
      <xdr:colOff>66675</xdr:colOff>
      <xdr:row>8</xdr:row>
      <xdr:rowOff>171450</xdr:rowOff>
    </xdr:to>
    <xdr:sp macro="" textlink="">
      <xdr:nvSpPr>
        <xdr:cNvPr id="55322" name="Line 11">
          <a:extLst>
            <a:ext uri="{FF2B5EF4-FFF2-40B4-BE49-F238E27FC236}">
              <a16:creationId xmlns:a16="http://schemas.microsoft.com/office/drawing/2014/main" id="{C3899E4F-C54A-4226-8FD1-A1795881EB79}"/>
            </a:ext>
          </a:extLst>
        </xdr:cNvPr>
        <xdr:cNvSpPr>
          <a:spLocks noChangeShapeType="1"/>
        </xdr:cNvSpPr>
      </xdr:nvSpPr>
      <xdr:spPr bwMode="auto">
        <a:xfrm flipH="1">
          <a:off x="5000625" y="2762250"/>
          <a:ext cx="638175" cy="76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17</xdr:col>
      <xdr:colOff>85725</xdr:colOff>
      <xdr:row>8</xdr:row>
      <xdr:rowOff>114300</xdr:rowOff>
    </xdr:from>
    <xdr:to>
      <xdr:col>19</xdr:col>
      <xdr:colOff>0</xdr:colOff>
      <xdr:row>14</xdr:row>
      <xdr:rowOff>76200</xdr:rowOff>
    </xdr:to>
    <xdr:sp macro="" textlink="">
      <xdr:nvSpPr>
        <xdr:cNvPr id="46805" name="AutoShape 1">
          <a:extLst>
            <a:ext uri="{FF2B5EF4-FFF2-40B4-BE49-F238E27FC236}">
              <a16:creationId xmlns:a16="http://schemas.microsoft.com/office/drawing/2014/main" id="{C7AB777A-2255-4656-BBA8-9C20C8402E74}"/>
            </a:ext>
          </a:extLst>
        </xdr:cNvPr>
        <xdr:cNvSpPr>
          <a:spLocks/>
        </xdr:cNvSpPr>
      </xdr:nvSpPr>
      <xdr:spPr bwMode="auto">
        <a:xfrm>
          <a:off x="2190750" y="1714500"/>
          <a:ext cx="161925" cy="847725"/>
        </a:xfrm>
        <a:prstGeom prst="leftBrace">
          <a:avLst>
            <a:gd name="adj1" fmla="val 4362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26</xdr:row>
      <xdr:rowOff>123825</xdr:rowOff>
    </xdr:from>
    <xdr:to>
      <xdr:col>33</xdr:col>
      <xdr:colOff>19050</xdr:colOff>
      <xdr:row>32</xdr:row>
      <xdr:rowOff>85725</xdr:rowOff>
    </xdr:to>
    <xdr:sp macro="" textlink="">
      <xdr:nvSpPr>
        <xdr:cNvPr id="46806" name="AutoShape 3">
          <a:extLst>
            <a:ext uri="{FF2B5EF4-FFF2-40B4-BE49-F238E27FC236}">
              <a16:creationId xmlns:a16="http://schemas.microsoft.com/office/drawing/2014/main" id="{B2C69665-BF74-4F23-A1CB-D249FF9DA1B4}"/>
            </a:ext>
          </a:extLst>
        </xdr:cNvPr>
        <xdr:cNvSpPr>
          <a:spLocks/>
        </xdr:cNvSpPr>
      </xdr:nvSpPr>
      <xdr:spPr bwMode="auto">
        <a:xfrm>
          <a:off x="3924300" y="4838700"/>
          <a:ext cx="180975" cy="1085850"/>
        </a:xfrm>
        <a:prstGeom prst="leftBrace">
          <a:avLst>
            <a:gd name="adj1" fmla="val 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16</xdr:row>
      <xdr:rowOff>133350</xdr:rowOff>
    </xdr:from>
    <xdr:to>
      <xdr:col>19</xdr:col>
      <xdr:colOff>9525</xdr:colOff>
      <xdr:row>20</xdr:row>
      <xdr:rowOff>95250</xdr:rowOff>
    </xdr:to>
    <xdr:sp macro="" textlink="">
      <xdr:nvSpPr>
        <xdr:cNvPr id="46807" name="AutoShape 4">
          <a:extLst>
            <a:ext uri="{FF2B5EF4-FFF2-40B4-BE49-F238E27FC236}">
              <a16:creationId xmlns:a16="http://schemas.microsoft.com/office/drawing/2014/main" id="{7DA85DD1-DC3A-4665-A0A5-7E186E335338}"/>
            </a:ext>
          </a:extLst>
        </xdr:cNvPr>
        <xdr:cNvSpPr>
          <a:spLocks/>
        </xdr:cNvSpPr>
      </xdr:nvSpPr>
      <xdr:spPr bwMode="auto">
        <a:xfrm>
          <a:off x="2200275" y="2981325"/>
          <a:ext cx="161925" cy="685800"/>
        </a:xfrm>
        <a:prstGeom prst="leftBrace">
          <a:avLst>
            <a:gd name="adj1" fmla="val 352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114300</xdr:colOff>
      <xdr:row>41</xdr:row>
      <xdr:rowOff>123825</xdr:rowOff>
    </xdr:from>
    <xdr:to>
      <xdr:col>5</xdr:col>
      <xdr:colOff>28575</xdr:colOff>
      <xdr:row>48</xdr:row>
      <xdr:rowOff>76200</xdr:rowOff>
    </xdr:to>
    <xdr:sp macro="" textlink="">
      <xdr:nvSpPr>
        <xdr:cNvPr id="46808" name="AutoShape 5">
          <a:extLst>
            <a:ext uri="{FF2B5EF4-FFF2-40B4-BE49-F238E27FC236}">
              <a16:creationId xmlns:a16="http://schemas.microsoft.com/office/drawing/2014/main" id="{A078908A-EA1B-450A-A48F-831C6F2D3047}"/>
            </a:ext>
          </a:extLst>
        </xdr:cNvPr>
        <xdr:cNvSpPr>
          <a:spLocks/>
        </xdr:cNvSpPr>
      </xdr:nvSpPr>
      <xdr:spPr bwMode="auto">
        <a:xfrm>
          <a:off x="485775" y="7648575"/>
          <a:ext cx="161925" cy="1219200"/>
        </a:xfrm>
        <a:prstGeom prst="leftBrace">
          <a:avLst>
            <a:gd name="adj1" fmla="val 627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10</xdr:row>
      <xdr:rowOff>66675</xdr:rowOff>
    </xdr:from>
    <xdr:to>
      <xdr:col>22</xdr:col>
      <xdr:colOff>9525</xdr:colOff>
      <xdr:row>12</xdr:row>
      <xdr:rowOff>57150</xdr:rowOff>
    </xdr:to>
    <xdr:sp macro="" textlink="">
      <xdr:nvSpPr>
        <xdr:cNvPr id="46809" name="Oval 6">
          <a:extLst>
            <a:ext uri="{FF2B5EF4-FFF2-40B4-BE49-F238E27FC236}">
              <a16:creationId xmlns:a16="http://schemas.microsoft.com/office/drawing/2014/main" id="{52B57927-7E34-40B9-98F1-E2EF06671FEB}"/>
            </a:ext>
          </a:extLst>
        </xdr:cNvPr>
        <xdr:cNvSpPr>
          <a:spLocks noChangeArrowheads="1"/>
        </xdr:cNvSpPr>
      </xdr:nvSpPr>
      <xdr:spPr bwMode="auto">
        <a:xfrm>
          <a:off x="2314575" y="2019300"/>
          <a:ext cx="419100" cy="25717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18</xdr:col>
      <xdr:colOff>57150</xdr:colOff>
      <xdr:row>18</xdr:row>
      <xdr:rowOff>104775</xdr:rowOff>
    </xdr:from>
    <xdr:to>
      <xdr:col>28</xdr:col>
      <xdr:colOff>57150</xdr:colOff>
      <xdr:row>20</xdr:row>
      <xdr:rowOff>114300</xdr:rowOff>
    </xdr:to>
    <xdr:sp macro="" textlink="">
      <xdr:nvSpPr>
        <xdr:cNvPr id="46810" name="Oval 8">
          <a:extLst>
            <a:ext uri="{FF2B5EF4-FFF2-40B4-BE49-F238E27FC236}">
              <a16:creationId xmlns:a16="http://schemas.microsoft.com/office/drawing/2014/main" id="{7369F96E-CA41-4753-9FD5-4EA9826F14BC}"/>
            </a:ext>
          </a:extLst>
        </xdr:cNvPr>
        <xdr:cNvSpPr>
          <a:spLocks noChangeArrowheads="1"/>
        </xdr:cNvSpPr>
      </xdr:nvSpPr>
      <xdr:spPr bwMode="auto">
        <a:xfrm>
          <a:off x="2286000" y="3314700"/>
          <a:ext cx="1238250" cy="37147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18</xdr:col>
      <xdr:colOff>0</xdr:colOff>
      <xdr:row>46</xdr:row>
      <xdr:rowOff>0</xdr:rowOff>
    </xdr:from>
    <xdr:to>
      <xdr:col>33</xdr:col>
      <xdr:colOff>0</xdr:colOff>
      <xdr:row>49</xdr:row>
      <xdr:rowOff>0</xdr:rowOff>
    </xdr:to>
    <xdr:sp macro="" textlink="">
      <xdr:nvSpPr>
        <xdr:cNvPr id="46811" name="Line 11">
          <a:extLst>
            <a:ext uri="{FF2B5EF4-FFF2-40B4-BE49-F238E27FC236}">
              <a16:creationId xmlns:a16="http://schemas.microsoft.com/office/drawing/2014/main" id="{78896B0F-C4B4-4A14-813B-2AABA4701973}"/>
            </a:ext>
          </a:extLst>
        </xdr:cNvPr>
        <xdr:cNvSpPr>
          <a:spLocks noChangeShapeType="1"/>
        </xdr:cNvSpPr>
      </xdr:nvSpPr>
      <xdr:spPr bwMode="auto">
        <a:xfrm flipH="1">
          <a:off x="2228850" y="8429625"/>
          <a:ext cx="1857375" cy="5429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32</xdr:col>
      <xdr:colOff>85725</xdr:colOff>
      <xdr:row>30</xdr:row>
      <xdr:rowOff>152400</xdr:rowOff>
    </xdr:from>
    <xdr:to>
      <xdr:col>34</xdr:col>
      <xdr:colOff>104775</xdr:colOff>
      <xdr:row>32</xdr:row>
      <xdr:rowOff>38100</xdr:rowOff>
    </xdr:to>
    <xdr:sp macro="" textlink="">
      <xdr:nvSpPr>
        <xdr:cNvPr id="46812" name="Oval 12">
          <a:extLst>
            <a:ext uri="{FF2B5EF4-FFF2-40B4-BE49-F238E27FC236}">
              <a16:creationId xmlns:a16="http://schemas.microsoft.com/office/drawing/2014/main" id="{FE60AD88-28D1-452F-BFDD-B74C1F83E1D2}"/>
            </a:ext>
          </a:extLst>
        </xdr:cNvPr>
        <xdr:cNvSpPr>
          <a:spLocks noChangeArrowheads="1"/>
        </xdr:cNvSpPr>
      </xdr:nvSpPr>
      <xdr:spPr bwMode="auto">
        <a:xfrm>
          <a:off x="4048125" y="5610225"/>
          <a:ext cx="266700"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17.xml><?xml version="1.0" encoding="utf-8"?>
<xdr:wsDr xmlns:xdr="http://schemas.openxmlformats.org/drawingml/2006/spreadsheetDrawing" xmlns:a="http://schemas.openxmlformats.org/drawingml/2006/main">
  <xdr:twoCellAnchor>
    <xdr:from>
      <xdr:col>36</xdr:col>
      <xdr:colOff>104775</xdr:colOff>
      <xdr:row>18</xdr:row>
      <xdr:rowOff>161925</xdr:rowOff>
    </xdr:from>
    <xdr:to>
      <xdr:col>38</xdr:col>
      <xdr:colOff>19050</xdr:colOff>
      <xdr:row>22</xdr:row>
      <xdr:rowOff>76200</xdr:rowOff>
    </xdr:to>
    <xdr:sp macro="" textlink="">
      <xdr:nvSpPr>
        <xdr:cNvPr id="57441" name="AutoShape 10">
          <a:extLst>
            <a:ext uri="{FF2B5EF4-FFF2-40B4-BE49-F238E27FC236}">
              <a16:creationId xmlns:a16="http://schemas.microsoft.com/office/drawing/2014/main" id="{E8EF34B6-C82F-48BC-94AC-10DEC2BB2626}"/>
            </a:ext>
          </a:extLst>
        </xdr:cNvPr>
        <xdr:cNvSpPr>
          <a:spLocks/>
        </xdr:cNvSpPr>
      </xdr:nvSpPr>
      <xdr:spPr bwMode="auto">
        <a:xfrm>
          <a:off x="4067175" y="4133850"/>
          <a:ext cx="161925" cy="638175"/>
        </a:xfrm>
        <a:prstGeom prst="leftBrace">
          <a:avLst>
            <a:gd name="adj1" fmla="val 32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23</xdr:row>
      <xdr:rowOff>142875</xdr:rowOff>
    </xdr:from>
    <xdr:to>
      <xdr:col>35</xdr:col>
      <xdr:colOff>104775</xdr:colOff>
      <xdr:row>27</xdr:row>
      <xdr:rowOff>28575</xdr:rowOff>
    </xdr:to>
    <xdr:sp macro="" textlink="">
      <xdr:nvSpPr>
        <xdr:cNvPr id="57443" name="AutoShape 12">
          <a:extLst>
            <a:ext uri="{FF2B5EF4-FFF2-40B4-BE49-F238E27FC236}">
              <a16:creationId xmlns:a16="http://schemas.microsoft.com/office/drawing/2014/main" id="{90E859B4-7EDE-40BD-BF93-2262136E7574}"/>
            </a:ext>
          </a:extLst>
        </xdr:cNvPr>
        <xdr:cNvSpPr>
          <a:spLocks/>
        </xdr:cNvSpPr>
      </xdr:nvSpPr>
      <xdr:spPr bwMode="auto">
        <a:xfrm>
          <a:off x="4276725" y="4838700"/>
          <a:ext cx="161925" cy="609600"/>
        </a:xfrm>
        <a:prstGeom prst="leftBrace">
          <a:avLst>
            <a:gd name="adj1" fmla="val 32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28</xdr:row>
      <xdr:rowOff>152400</xdr:rowOff>
    </xdr:from>
    <xdr:to>
      <xdr:col>13</xdr:col>
      <xdr:colOff>19050</xdr:colOff>
      <xdr:row>32</xdr:row>
      <xdr:rowOff>66675</xdr:rowOff>
    </xdr:to>
    <xdr:sp macro="" textlink="">
      <xdr:nvSpPr>
        <xdr:cNvPr id="57444" name="AutoShape 13">
          <a:extLst>
            <a:ext uri="{FF2B5EF4-FFF2-40B4-BE49-F238E27FC236}">
              <a16:creationId xmlns:a16="http://schemas.microsoft.com/office/drawing/2014/main" id="{512B6E89-838F-4447-9756-CCB4FCB2F2BA}"/>
            </a:ext>
          </a:extLst>
        </xdr:cNvPr>
        <xdr:cNvSpPr>
          <a:spLocks/>
        </xdr:cNvSpPr>
      </xdr:nvSpPr>
      <xdr:spPr bwMode="auto">
        <a:xfrm>
          <a:off x="1466850" y="6838950"/>
          <a:ext cx="161925" cy="638175"/>
        </a:xfrm>
        <a:prstGeom prst="leftBrace">
          <a:avLst>
            <a:gd name="adj1" fmla="val 32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114300</xdr:colOff>
      <xdr:row>17</xdr:row>
      <xdr:rowOff>171450</xdr:rowOff>
    </xdr:from>
    <xdr:to>
      <xdr:col>11</xdr:col>
      <xdr:colOff>76200</xdr:colOff>
      <xdr:row>19</xdr:row>
      <xdr:rowOff>19050</xdr:rowOff>
    </xdr:to>
    <xdr:sp macro="" textlink="">
      <xdr:nvSpPr>
        <xdr:cNvPr id="57445" name="Oval 15">
          <a:extLst>
            <a:ext uri="{FF2B5EF4-FFF2-40B4-BE49-F238E27FC236}">
              <a16:creationId xmlns:a16="http://schemas.microsoft.com/office/drawing/2014/main" id="{2C951AB5-0E30-4A89-BCB4-F9F81AF960EF}"/>
            </a:ext>
          </a:extLst>
        </xdr:cNvPr>
        <xdr:cNvSpPr>
          <a:spLocks noChangeArrowheads="1"/>
        </xdr:cNvSpPr>
      </xdr:nvSpPr>
      <xdr:spPr bwMode="auto">
        <a:xfrm>
          <a:off x="1104900" y="3600450"/>
          <a:ext cx="209550" cy="20955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35</xdr:col>
      <xdr:colOff>95250</xdr:colOff>
      <xdr:row>24</xdr:row>
      <xdr:rowOff>0</xdr:rowOff>
    </xdr:from>
    <xdr:to>
      <xdr:col>37</xdr:col>
      <xdr:colOff>57150</xdr:colOff>
      <xdr:row>25</xdr:row>
      <xdr:rowOff>28575</xdr:rowOff>
    </xdr:to>
    <xdr:sp macro="" textlink="">
      <xdr:nvSpPr>
        <xdr:cNvPr id="57446" name="Oval 16">
          <a:extLst>
            <a:ext uri="{FF2B5EF4-FFF2-40B4-BE49-F238E27FC236}">
              <a16:creationId xmlns:a16="http://schemas.microsoft.com/office/drawing/2014/main" id="{8F0C39FB-6402-4595-A9BE-7640DB9FBC27}"/>
            </a:ext>
          </a:extLst>
        </xdr:cNvPr>
        <xdr:cNvSpPr>
          <a:spLocks noChangeArrowheads="1"/>
        </xdr:cNvSpPr>
      </xdr:nvSpPr>
      <xdr:spPr bwMode="auto">
        <a:xfrm>
          <a:off x="3810000" y="5962650"/>
          <a:ext cx="209550" cy="20955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13</xdr:col>
      <xdr:colOff>95250</xdr:colOff>
      <xdr:row>31</xdr:row>
      <xdr:rowOff>0</xdr:rowOff>
    </xdr:from>
    <xdr:to>
      <xdr:col>15</xdr:col>
      <xdr:colOff>57150</xdr:colOff>
      <xdr:row>32</xdr:row>
      <xdr:rowOff>28575</xdr:rowOff>
    </xdr:to>
    <xdr:sp macro="" textlink="">
      <xdr:nvSpPr>
        <xdr:cNvPr id="57447" name="Oval 17">
          <a:extLst>
            <a:ext uri="{FF2B5EF4-FFF2-40B4-BE49-F238E27FC236}">
              <a16:creationId xmlns:a16="http://schemas.microsoft.com/office/drawing/2014/main" id="{B9273703-68D2-4299-89F4-06855A027F85}"/>
            </a:ext>
          </a:extLst>
        </xdr:cNvPr>
        <xdr:cNvSpPr>
          <a:spLocks noChangeArrowheads="1"/>
        </xdr:cNvSpPr>
      </xdr:nvSpPr>
      <xdr:spPr bwMode="auto">
        <a:xfrm>
          <a:off x="1704975" y="7229475"/>
          <a:ext cx="209550" cy="20955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19</xdr:col>
      <xdr:colOff>9525</xdr:colOff>
      <xdr:row>1</xdr:row>
      <xdr:rowOff>76200</xdr:rowOff>
    </xdr:from>
    <xdr:to>
      <xdr:col>23</xdr:col>
      <xdr:colOff>114300</xdr:colOff>
      <xdr:row>3</xdr:row>
      <xdr:rowOff>104775</xdr:rowOff>
    </xdr:to>
    <xdr:sp macro="" textlink="">
      <xdr:nvSpPr>
        <xdr:cNvPr id="57449" name="Oval 20">
          <a:extLst>
            <a:ext uri="{FF2B5EF4-FFF2-40B4-BE49-F238E27FC236}">
              <a16:creationId xmlns:a16="http://schemas.microsoft.com/office/drawing/2014/main" id="{08AB53FE-6589-465C-9AE3-9221BF24F39F}"/>
            </a:ext>
          </a:extLst>
        </xdr:cNvPr>
        <xdr:cNvSpPr>
          <a:spLocks noChangeArrowheads="1"/>
        </xdr:cNvSpPr>
      </xdr:nvSpPr>
      <xdr:spPr bwMode="auto">
        <a:xfrm>
          <a:off x="2362200" y="409575"/>
          <a:ext cx="600075" cy="37147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9</xdr:col>
      <xdr:colOff>0</xdr:colOff>
      <xdr:row>25</xdr:row>
      <xdr:rowOff>95250</xdr:rowOff>
    </xdr:from>
    <xdr:to>
      <xdr:col>15</xdr:col>
      <xdr:colOff>57150</xdr:colOff>
      <xdr:row>25</xdr:row>
      <xdr:rowOff>95250</xdr:rowOff>
    </xdr:to>
    <xdr:sp macro="" textlink="">
      <xdr:nvSpPr>
        <xdr:cNvPr id="57450" name="Line 21">
          <a:extLst>
            <a:ext uri="{FF2B5EF4-FFF2-40B4-BE49-F238E27FC236}">
              <a16:creationId xmlns:a16="http://schemas.microsoft.com/office/drawing/2014/main" id="{3D63EA40-71C7-4A58-A594-49E2EDC6C275}"/>
            </a:ext>
          </a:extLst>
        </xdr:cNvPr>
        <xdr:cNvSpPr>
          <a:spLocks noChangeShapeType="1"/>
        </xdr:cNvSpPr>
      </xdr:nvSpPr>
      <xdr:spPr bwMode="auto">
        <a:xfrm flipV="1">
          <a:off x="1114425" y="6238875"/>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85725</xdr:colOff>
      <xdr:row>19</xdr:row>
      <xdr:rowOff>152400</xdr:rowOff>
    </xdr:from>
    <xdr:to>
      <xdr:col>49</xdr:col>
      <xdr:colOff>295275</xdr:colOff>
      <xdr:row>21</xdr:row>
      <xdr:rowOff>0</xdr:rowOff>
    </xdr:to>
    <xdr:sp macro="" textlink="">
      <xdr:nvSpPr>
        <xdr:cNvPr id="57451" name="Oval 33">
          <a:extLst>
            <a:ext uri="{FF2B5EF4-FFF2-40B4-BE49-F238E27FC236}">
              <a16:creationId xmlns:a16="http://schemas.microsoft.com/office/drawing/2014/main" id="{CB6EC777-0A0A-4B42-993F-A2E358288324}"/>
            </a:ext>
          </a:extLst>
        </xdr:cNvPr>
        <xdr:cNvSpPr>
          <a:spLocks noChangeArrowheads="1"/>
        </xdr:cNvSpPr>
      </xdr:nvSpPr>
      <xdr:spPr bwMode="auto">
        <a:xfrm>
          <a:off x="6153150" y="4124325"/>
          <a:ext cx="209550" cy="20955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8</xdr:col>
      <xdr:colOff>28575</xdr:colOff>
      <xdr:row>17</xdr:row>
      <xdr:rowOff>142875</xdr:rowOff>
    </xdr:from>
    <xdr:to>
      <xdr:col>9</xdr:col>
      <xdr:colOff>66675</xdr:colOff>
      <xdr:row>21</xdr:row>
      <xdr:rowOff>57150</xdr:rowOff>
    </xdr:to>
    <xdr:sp macro="" textlink="">
      <xdr:nvSpPr>
        <xdr:cNvPr id="17" name="AutoShape 10">
          <a:extLst>
            <a:ext uri="{FF2B5EF4-FFF2-40B4-BE49-F238E27FC236}">
              <a16:creationId xmlns:a16="http://schemas.microsoft.com/office/drawing/2014/main" id="{035B7F5B-2C2E-4004-A398-3B2086A9AC2D}"/>
            </a:ext>
          </a:extLst>
        </xdr:cNvPr>
        <xdr:cNvSpPr>
          <a:spLocks/>
        </xdr:cNvSpPr>
      </xdr:nvSpPr>
      <xdr:spPr bwMode="auto">
        <a:xfrm>
          <a:off x="1019175" y="3752850"/>
          <a:ext cx="161925" cy="638175"/>
        </a:xfrm>
        <a:prstGeom prst="leftBrace">
          <a:avLst>
            <a:gd name="adj1" fmla="val 328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20</xdr:row>
      <xdr:rowOff>95250</xdr:rowOff>
    </xdr:from>
    <xdr:to>
      <xdr:col>23</xdr:col>
      <xdr:colOff>19050</xdr:colOff>
      <xdr:row>20</xdr:row>
      <xdr:rowOff>95250</xdr:rowOff>
    </xdr:to>
    <xdr:sp macro="" textlink="">
      <xdr:nvSpPr>
        <xdr:cNvPr id="18" name="Line 21">
          <a:extLst>
            <a:ext uri="{FF2B5EF4-FFF2-40B4-BE49-F238E27FC236}">
              <a16:creationId xmlns:a16="http://schemas.microsoft.com/office/drawing/2014/main" id="{FEFA1C03-0963-46C8-B8D6-39203F3FDB4F}"/>
            </a:ext>
          </a:extLst>
        </xdr:cNvPr>
        <xdr:cNvSpPr>
          <a:spLocks noChangeShapeType="1"/>
        </xdr:cNvSpPr>
      </xdr:nvSpPr>
      <xdr:spPr bwMode="auto">
        <a:xfrm flipV="1">
          <a:off x="2066925" y="424815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95250</xdr:colOff>
      <xdr:row>35</xdr:row>
      <xdr:rowOff>142875</xdr:rowOff>
    </xdr:from>
    <xdr:to>
      <xdr:col>4</xdr:col>
      <xdr:colOff>47625</xdr:colOff>
      <xdr:row>41</xdr:row>
      <xdr:rowOff>76200</xdr:rowOff>
    </xdr:to>
    <xdr:sp macro="" textlink="">
      <xdr:nvSpPr>
        <xdr:cNvPr id="9916" name="AutoShape 8">
          <a:extLst>
            <a:ext uri="{FF2B5EF4-FFF2-40B4-BE49-F238E27FC236}">
              <a16:creationId xmlns:a16="http://schemas.microsoft.com/office/drawing/2014/main" id="{149299DE-33B7-4266-98CE-339FBB3B697E}"/>
            </a:ext>
          </a:extLst>
        </xdr:cNvPr>
        <xdr:cNvSpPr>
          <a:spLocks/>
        </xdr:cNvSpPr>
      </xdr:nvSpPr>
      <xdr:spPr bwMode="auto">
        <a:xfrm>
          <a:off x="466725" y="6734175"/>
          <a:ext cx="76200" cy="1019175"/>
        </a:xfrm>
        <a:prstGeom prst="leftBracket">
          <a:avLst>
            <a:gd name="adj" fmla="val 111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35</xdr:row>
      <xdr:rowOff>133350</xdr:rowOff>
    </xdr:from>
    <xdr:to>
      <xdr:col>44</xdr:col>
      <xdr:colOff>28575</xdr:colOff>
      <xdr:row>41</xdr:row>
      <xdr:rowOff>133350</xdr:rowOff>
    </xdr:to>
    <xdr:sp macro="" textlink="">
      <xdr:nvSpPr>
        <xdr:cNvPr id="9917" name="AutoShape 9">
          <a:extLst>
            <a:ext uri="{FF2B5EF4-FFF2-40B4-BE49-F238E27FC236}">
              <a16:creationId xmlns:a16="http://schemas.microsoft.com/office/drawing/2014/main" id="{7F47F9F3-AF43-40C7-A1D6-4ED5811CC1EA}"/>
            </a:ext>
          </a:extLst>
        </xdr:cNvPr>
        <xdr:cNvSpPr>
          <a:spLocks/>
        </xdr:cNvSpPr>
      </xdr:nvSpPr>
      <xdr:spPr bwMode="auto">
        <a:xfrm>
          <a:off x="5400675" y="6724650"/>
          <a:ext cx="76200" cy="1085850"/>
        </a:xfrm>
        <a:prstGeom prst="rightBracket">
          <a:avLst>
            <a:gd name="adj" fmla="val 1187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104775</xdr:colOff>
      <xdr:row>31</xdr:row>
      <xdr:rowOff>0</xdr:rowOff>
    </xdr:from>
    <xdr:to>
      <xdr:col>6</xdr:col>
      <xdr:colOff>0</xdr:colOff>
      <xdr:row>32</xdr:row>
      <xdr:rowOff>9525</xdr:rowOff>
    </xdr:to>
    <xdr:sp macro="" textlink="">
      <xdr:nvSpPr>
        <xdr:cNvPr id="19813" name="Oval 6">
          <a:extLst>
            <a:ext uri="{FF2B5EF4-FFF2-40B4-BE49-F238E27FC236}">
              <a16:creationId xmlns:a16="http://schemas.microsoft.com/office/drawing/2014/main" id="{18941AD2-7B6F-4FB5-AD7A-12F90E6DEAD2}"/>
            </a:ext>
          </a:extLst>
        </xdr:cNvPr>
        <xdr:cNvSpPr>
          <a:spLocks noChangeArrowheads="1"/>
        </xdr:cNvSpPr>
      </xdr:nvSpPr>
      <xdr:spPr bwMode="auto">
        <a:xfrm>
          <a:off x="476250" y="6648450"/>
          <a:ext cx="266700"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28</xdr:row>
      <xdr:rowOff>0</xdr:rowOff>
    </xdr:from>
    <xdr:to>
      <xdr:col>10</xdr:col>
      <xdr:colOff>114300</xdr:colOff>
      <xdr:row>29</xdr:row>
      <xdr:rowOff>19050</xdr:rowOff>
    </xdr:to>
    <xdr:sp macro="" textlink="">
      <xdr:nvSpPr>
        <xdr:cNvPr id="37021" name="Oval 8">
          <a:extLst>
            <a:ext uri="{FF2B5EF4-FFF2-40B4-BE49-F238E27FC236}">
              <a16:creationId xmlns:a16="http://schemas.microsoft.com/office/drawing/2014/main" id="{12519880-C659-46EB-B4FD-9937F7C0ABA4}"/>
            </a:ext>
          </a:extLst>
        </xdr:cNvPr>
        <xdr:cNvSpPr>
          <a:spLocks noChangeArrowheads="1"/>
        </xdr:cNvSpPr>
      </xdr:nvSpPr>
      <xdr:spPr bwMode="auto">
        <a:xfrm>
          <a:off x="1085850" y="5495925"/>
          <a:ext cx="266700"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3</xdr:col>
      <xdr:colOff>104775</xdr:colOff>
      <xdr:row>31</xdr:row>
      <xdr:rowOff>0</xdr:rowOff>
    </xdr:from>
    <xdr:to>
      <xdr:col>6</xdr:col>
      <xdr:colOff>0</xdr:colOff>
      <xdr:row>32</xdr:row>
      <xdr:rowOff>9525</xdr:rowOff>
    </xdr:to>
    <xdr:sp macro="" textlink="">
      <xdr:nvSpPr>
        <xdr:cNvPr id="20829" name="Oval 1">
          <a:extLst>
            <a:ext uri="{FF2B5EF4-FFF2-40B4-BE49-F238E27FC236}">
              <a16:creationId xmlns:a16="http://schemas.microsoft.com/office/drawing/2014/main" id="{F1345809-C657-4C34-AFCC-64A65C1602FA}"/>
            </a:ext>
          </a:extLst>
        </xdr:cNvPr>
        <xdr:cNvSpPr>
          <a:spLocks noChangeArrowheads="1"/>
        </xdr:cNvSpPr>
      </xdr:nvSpPr>
      <xdr:spPr bwMode="auto">
        <a:xfrm>
          <a:off x="476250" y="6877050"/>
          <a:ext cx="266700"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22</xdr:col>
      <xdr:colOff>114300</xdr:colOff>
      <xdr:row>2</xdr:row>
      <xdr:rowOff>95250</xdr:rowOff>
    </xdr:from>
    <xdr:to>
      <xdr:col>32</xdr:col>
      <xdr:colOff>85725</xdr:colOff>
      <xdr:row>4</xdr:row>
      <xdr:rowOff>85725</xdr:rowOff>
    </xdr:to>
    <xdr:sp macro="" textlink="">
      <xdr:nvSpPr>
        <xdr:cNvPr id="14300" name="Oval 2">
          <a:extLst>
            <a:ext uri="{FF2B5EF4-FFF2-40B4-BE49-F238E27FC236}">
              <a16:creationId xmlns:a16="http://schemas.microsoft.com/office/drawing/2014/main" id="{6276EF7B-13CC-4846-8380-8A7FA61FF45D}"/>
            </a:ext>
          </a:extLst>
        </xdr:cNvPr>
        <xdr:cNvSpPr>
          <a:spLocks noChangeArrowheads="1"/>
        </xdr:cNvSpPr>
      </xdr:nvSpPr>
      <xdr:spPr bwMode="auto">
        <a:xfrm>
          <a:off x="2838450" y="476250"/>
          <a:ext cx="1209675" cy="352425"/>
        </a:xfrm>
        <a:prstGeom prst="ellipse">
          <a:avLst/>
        </a:prstGeom>
        <a:solidFill>
          <a:srgbClr val="FFFFFF">
            <a:alpha val="0"/>
          </a:srgbClr>
        </a:solidFill>
        <a:ln w="25400">
          <a:solidFill>
            <a:srgbClr val="FF0000"/>
          </a:solidFill>
          <a:round/>
          <a:headEnd/>
          <a:tailEnd/>
        </a:ln>
      </xdr:spPr>
    </xdr:sp>
    <xdr:clientData fLocksWithSheet="0"/>
  </xdr:twoCellAnchor>
  <xdr:twoCellAnchor>
    <xdr:from>
      <xdr:col>11</xdr:col>
      <xdr:colOff>47625</xdr:colOff>
      <xdr:row>2</xdr:row>
      <xdr:rowOff>104775</xdr:rowOff>
    </xdr:from>
    <xdr:to>
      <xdr:col>21</xdr:col>
      <xdr:colOff>19050</xdr:colOff>
      <xdr:row>4</xdr:row>
      <xdr:rowOff>95250</xdr:rowOff>
    </xdr:to>
    <xdr:sp macro="" textlink="">
      <xdr:nvSpPr>
        <xdr:cNvPr id="14302" name="Oval 3">
          <a:extLst>
            <a:ext uri="{FF2B5EF4-FFF2-40B4-BE49-F238E27FC236}">
              <a16:creationId xmlns:a16="http://schemas.microsoft.com/office/drawing/2014/main" id="{7894C59E-B28F-4CC7-B839-E89431A93CE5}"/>
            </a:ext>
          </a:extLst>
        </xdr:cNvPr>
        <xdr:cNvSpPr>
          <a:spLocks noChangeArrowheads="1"/>
        </xdr:cNvSpPr>
      </xdr:nvSpPr>
      <xdr:spPr bwMode="auto">
        <a:xfrm>
          <a:off x="1409700" y="485775"/>
          <a:ext cx="1209675" cy="352425"/>
        </a:xfrm>
        <a:prstGeom prst="ellipse">
          <a:avLst/>
        </a:prstGeom>
        <a:solidFill>
          <a:srgbClr val="FFFFFF">
            <a:alpha val="0"/>
          </a:srgbClr>
        </a:solidFill>
        <a:ln w="25400">
          <a:solidFill>
            <a:srgbClr val="FF0000"/>
          </a:solidFill>
          <a:round/>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95250</xdr:colOff>
      <xdr:row>28</xdr:row>
      <xdr:rowOff>0</xdr:rowOff>
    </xdr:from>
    <xdr:to>
      <xdr:col>10</xdr:col>
      <xdr:colOff>114300</xdr:colOff>
      <xdr:row>29</xdr:row>
      <xdr:rowOff>19050</xdr:rowOff>
    </xdr:to>
    <xdr:sp macro="" textlink="">
      <xdr:nvSpPr>
        <xdr:cNvPr id="14691" name="Oval 8">
          <a:extLst>
            <a:ext uri="{FF2B5EF4-FFF2-40B4-BE49-F238E27FC236}">
              <a16:creationId xmlns:a16="http://schemas.microsoft.com/office/drawing/2014/main" id="{0C803BE4-D63A-46E4-9789-793E0E0EF9F0}"/>
            </a:ext>
          </a:extLst>
        </xdr:cNvPr>
        <xdr:cNvSpPr>
          <a:spLocks noChangeArrowheads="1"/>
        </xdr:cNvSpPr>
      </xdr:nvSpPr>
      <xdr:spPr bwMode="auto">
        <a:xfrm>
          <a:off x="1085850" y="5495925"/>
          <a:ext cx="266700" cy="26670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8</xdr:col>
      <xdr:colOff>85725</xdr:colOff>
      <xdr:row>27</xdr:row>
      <xdr:rowOff>0</xdr:rowOff>
    </xdr:from>
    <xdr:to>
      <xdr:col>11</xdr:col>
      <xdr:colOff>9525</xdr:colOff>
      <xdr:row>28</xdr:row>
      <xdr:rowOff>19050</xdr:rowOff>
    </xdr:to>
    <xdr:sp macro="" textlink="">
      <xdr:nvSpPr>
        <xdr:cNvPr id="17084" name="Oval 8">
          <a:extLst>
            <a:ext uri="{FF2B5EF4-FFF2-40B4-BE49-F238E27FC236}">
              <a16:creationId xmlns:a16="http://schemas.microsoft.com/office/drawing/2014/main" id="{2FFCE88B-6287-4707-9EE0-35029CB788FF}"/>
            </a:ext>
          </a:extLst>
        </xdr:cNvPr>
        <xdr:cNvSpPr>
          <a:spLocks noChangeArrowheads="1"/>
        </xdr:cNvSpPr>
      </xdr:nvSpPr>
      <xdr:spPr bwMode="auto">
        <a:xfrm>
          <a:off x="1076325" y="6086475"/>
          <a:ext cx="295275" cy="29527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27</xdr:col>
      <xdr:colOff>66675</xdr:colOff>
      <xdr:row>35</xdr:row>
      <xdr:rowOff>142875</xdr:rowOff>
    </xdr:from>
    <xdr:to>
      <xdr:col>30</xdr:col>
      <xdr:colOff>95250</xdr:colOff>
      <xdr:row>36</xdr:row>
      <xdr:rowOff>66675</xdr:rowOff>
    </xdr:to>
    <xdr:sp macro="" textlink="">
      <xdr:nvSpPr>
        <xdr:cNvPr id="17085" name="Oval 9">
          <a:extLst>
            <a:ext uri="{FF2B5EF4-FFF2-40B4-BE49-F238E27FC236}">
              <a16:creationId xmlns:a16="http://schemas.microsoft.com/office/drawing/2014/main" id="{0AA090F6-3E31-4EB1-A8CB-F350E5C06201}"/>
            </a:ext>
          </a:extLst>
        </xdr:cNvPr>
        <xdr:cNvSpPr>
          <a:spLocks noChangeArrowheads="1"/>
        </xdr:cNvSpPr>
      </xdr:nvSpPr>
      <xdr:spPr bwMode="auto">
        <a:xfrm>
          <a:off x="3409950" y="8391525"/>
          <a:ext cx="400050" cy="28575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8</xdr:col>
      <xdr:colOff>85725</xdr:colOff>
      <xdr:row>27</xdr:row>
      <xdr:rowOff>0</xdr:rowOff>
    </xdr:from>
    <xdr:to>
      <xdr:col>11</xdr:col>
      <xdr:colOff>9525</xdr:colOff>
      <xdr:row>28</xdr:row>
      <xdr:rowOff>19050</xdr:rowOff>
    </xdr:to>
    <xdr:sp macro="" textlink="">
      <xdr:nvSpPr>
        <xdr:cNvPr id="42237" name="Oval 8">
          <a:extLst>
            <a:ext uri="{FF2B5EF4-FFF2-40B4-BE49-F238E27FC236}">
              <a16:creationId xmlns:a16="http://schemas.microsoft.com/office/drawing/2014/main" id="{A89C0FC6-220E-4F4D-A55A-F4A2EF0BB307}"/>
            </a:ext>
          </a:extLst>
        </xdr:cNvPr>
        <xdr:cNvSpPr>
          <a:spLocks noChangeArrowheads="1"/>
        </xdr:cNvSpPr>
      </xdr:nvSpPr>
      <xdr:spPr bwMode="auto">
        <a:xfrm>
          <a:off x="1076325" y="6086475"/>
          <a:ext cx="295275" cy="29527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27</xdr:col>
      <xdr:colOff>66675</xdr:colOff>
      <xdr:row>35</xdr:row>
      <xdr:rowOff>142875</xdr:rowOff>
    </xdr:from>
    <xdr:to>
      <xdr:col>30</xdr:col>
      <xdr:colOff>95250</xdr:colOff>
      <xdr:row>36</xdr:row>
      <xdr:rowOff>66675</xdr:rowOff>
    </xdr:to>
    <xdr:sp macro="" textlink="">
      <xdr:nvSpPr>
        <xdr:cNvPr id="42238" name="Oval 9">
          <a:extLst>
            <a:ext uri="{FF2B5EF4-FFF2-40B4-BE49-F238E27FC236}">
              <a16:creationId xmlns:a16="http://schemas.microsoft.com/office/drawing/2014/main" id="{259B9826-1BB8-4392-90EC-BED6E64D9C2E}"/>
            </a:ext>
          </a:extLst>
        </xdr:cNvPr>
        <xdr:cNvSpPr>
          <a:spLocks noChangeArrowheads="1"/>
        </xdr:cNvSpPr>
      </xdr:nvSpPr>
      <xdr:spPr bwMode="auto">
        <a:xfrm>
          <a:off x="3409950" y="8391525"/>
          <a:ext cx="400050" cy="285750"/>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4</xdr:col>
      <xdr:colOff>38100</xdr:colOff>
      <xdr:row>21</xdr:row>
      <xdr:rowOff>95250</xdr:rowOff>
    </xdr:from>
    <xdr:to>
      <xdr:col>6</xdr:col>
      <xdr:colOff>28575</xdr:colOff>
      <xdr:row>23</xdr:row>
      <xdr:rowOff>38100</xdr:rowOff>
    </xdr:to>
    <xdr:sp macro="" textlink="">
      <xdr:nvSpPr>
        <xdr:cNvPr id="49465" name="Oval 3">
          <a:extLst>
            <a:ext uri="{FF2B5EF4-FFF2-40B4-BE49-F238E27FC236}">
              <a16:creationId xmlns:a16="http://schemas.microsoft.com/office/drawing/2014/main" id="{96E9FBAF-87D6-4C36-A449-373A8CF36A36}"/>
            </a:ext>
          </a:extLst>
        </xdr:cNvPr>
        <xdr:cNvSpPr>
          <a:spLocks noChangeArrowheads="1"/>
        </xdr:cNvSpPr>
      </xdr:nvSpPr>
      <xdr:spPr bwMode="auto">
        <a:xfrm>
          <a:off x="533400" y="4867275"/>
          <a:ext cx="238125" cy="238125"/>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20</xdr:col>
      <xdr:colOff>19050</xdr:colOff>
      <xdr:row>4</xdr:row>
      <xdr:rowOff>9525</xdr:rowOff>
    </xdr:from>
    <xdr:to>
      <xdr:col>23</xdr:col>
      <xdr:colOff>57150</xdr:colOff>
      <xdr:row>4</xdr:row>
      <xdr:rowOff>352425</xdr:rowOff>
    </xdr:to>
    <xdr:sp macro="" textlink="">
      <xdr:nvSpPr>
        <xdr:cNvPr id="53655" name="Oval 4">
          <a:extLst>
            <a:ext uri="{FF2B5EF4-FFF2-40B4-BE49-F238E27FC236}">
              <a16:creationId xmlns:a16="http://schemas.microsoft.com/office/drawing/2014/main" id="{E8BECA97-1B37-4D3B-BDE6-0AC7E42412E0}"/>
            </a:ext>
          </a:extLst>
        </xdr:cNvPr>
        <xdr:cNvSpPr>
          <a:spLocks noChangeArrowheads="1"/>
        </xdr:cNvSpPr>
      </xdr:nvSpPr>
      <xdr:spPr bwMode="auto">
        <a:xfrm>
          <a:off x="2495550" y="2124075"/>
          <a:ext cx="409575" cy="34290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22</xdr:col>
      <xdr:colOff>38100</xdr:colOff>
      <xdr:row>18</xdr:row>
      <xdr:rowOff>76200</xdr:rowOff>
    </xdr:from>
    <xdr:to>
      <xdr:col>24</xdr:col>
      <xdr:colOff>28575</xdr:colOff>
      <xdr:row>18</xdr:row>
      <xdr:rowOff>314325</xdr:rowOff>
    </xdr:to>
    <xdr:sp macro="" textlink="">
      <xdr:nvSpPr>
        <xdr:cNvPr id="53656" name="Oval 5">
          <a:extLst>
            <a:ext uri="{FF2B5EF4-FFF2-40B4-BE49-F238E27FC236}">
              <a16:creationId xmlns:a16="http://schemas.microsoft.com/office/drawing/2014/main" id="{8DE5EC06-AF90-4827-9223-6A9A83A1A530}"/>
            </a:ext>
          </a:extLst>
        </xdr:cNvPr>
        <xdr:cNvSpPr>
          <a:spLocks noChangeArrowheads="1"/>
        </xdr:cNvSpPr>
      </xdr:nvSpPr>
      <xdr:spPr bwMode="auto">
        <a:xfrm>
          <a:off x="2762250" y="7143750"/>
          <a:ext cx="238125" cy="2381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22</xdr:col>
      <xdr:colOff>38100</xdr:colOff>
      <xdr:row>19</xdr:row>
      <xdr:rowOff>76200</xdr:rowOff>
    </xdr:from>
    <xdr:to>
      <xdr:col>24</xdr:col>
      <xdr:colOff>28575</xdr:colOff>
      <xdr:row>19</xdr:row>
      <xdr:rowOff>314325</xdr:rowOff>
    </xdr:to>
    <xdr:sp macro="" textlink="">
      <xdr:nvSpPr>
        <xdr:cNvPr id="53657" name="Oval 6">
          <a:extLst>
            <a:ext uri="{FF2B5EF4-FFF2-40B4-BE49-F238E27FC236}">
              <a16:creationId xmlns:a16="http://schemas.microsoft.com/office/drawing/2014/main" id="{5FE47673-C9FB-4C24-9940-90D646542B78}"/>
            </a:ext>
          </a:extLst>
        </xdr:cNvPr>
        <xdr:cNvSpPr>
          <a:spLocks noChangeArrowheads="1"/>
        </xdr:cNvSpPr>
      </xdr:nvSpPr>
      <xdr:spPr bwMode="auto">
        <a:xfrm>
          <a:off x="2762250" y="7496175"/>
          <a:ext cx="238125" cy="2381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39</xdr:col>
      <xdr:colOff>104775</xdr:colOff>
      <xdr:row>2</xdr:row>
      <xdr:rowOff>47625</xdr:rowOff>
    </xdr:from>
    <xdr:to>
      <xdr:col>42</xdr:col>
      <xdr:colOff>76200</xdr:colOff>
      <xdr:row>2</xdr:row>
      <xdr:rowOff>390525</xdr:rowOff>
    </xdr:to>
    <xdr:sp macro="" textlink="">
      <xdr:nvSpPr>
        <xdr:cNvPr id="53658" name="Oval 7">
          <a:extLst>
            <a:ext uri="{FF2B5EF4-FFF2-40B4-BE49-F238E27FC236}">
              <a16:creationId xmlns:a16="http://schemas.microsoft.com/office/drawing/2014/main" id="{25F5B3FA-B47E-4BE2-85D8-3B38C203ECEE}"/>
            </a:ext>
          </a:extLst>
        </xdr:cNvPr>
        <xdr:cNvSpPr>
          <a:spLocks noChangeArrowheads="1"/>
        </xdr:cNvSpPr>
      </xdr:nvSpPr>
      <xdr:spPr bwMode="auto">
        <a:xfrm>
          <a:off x="4933950" y="1123950"/>
          <a:ext cx="342900" cy="342900"/>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0</xdr:col>
      <xdr:colOff>0</xdr:colOff>
      <xdr:row>20</xdr:row>
      <xdr:rowOff>0</xdr:rowOff>
    </xdr:from>
    <xdr:to>
      <xdr:col>49</xdr:col>
      <xdr:colOff>0</xdr:colOff>
      <xdr:row>24</xdr:row>
      <xdr:rowOff>0</xdr:rowOff>
    </xdr:to>
    <xdr:sp macro="" textlink="">
      <xdr:nvSpPr>
        <xdr:cNvPr id="53659" name="Line 17">
          <a:extLst>
            <a:ext uri="{FF2B5EF4-FFF2-40B4-BE49-F238E27FC236}">
              <a16:creationId xmlns:a16="http://schemas.microsoft.com/office/drawing/2014/main" id="{0CD32B6B-7323-4502-9891-17783606C1D9}"/>
            </a:ext>
          </a:extLst>
        </xdr:cNvPr>
        <xdr:cNvSpPr>
          <a:spLocks noChangeShapeType="1"/>
        </xdr:cNvSpPr>
      </xdr:nvSpPr>
      <xdr:spPr bwMode="auto">
        <a:xfrm flipH="1">
          <a:off x="0" y="7772400"/>
          <a:ext cx="6067425" cy="1409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0</xdr:col>
      <xdr:colOff>0</xdr:colOff>
      <xdr:row>12</xdr:row>
      <xdr:rowOff>0</xdr:rowOff>
    </xdr:from>
    <xdr:to>
      <xdr:col>48</xdr:col>
      <xdr:colOff>123825</xdr:colOff>
      <xdr:row>16</xdr:row>
      <xdr:rowOff>0</xdr:rowOff>
    </xdr:to>
    <xdr:sp macro="" textlink="">
      <xdr:nvSpPr>
        <xdr:cNvPr id="53660" name="Line 19">
          <a:extLst>
            <a:ext uri="{FF2B5EF4-FFF2-40B4-BE49-F238E27FC236}">
              <a16:creationId xmlns:a16="http://schemas.microsoft.com/office/drawing/2014/main" id="{73670C24-3F02-4A00-924E-F7BA1278E6B5}"/>
            </a:ext>
          </a:extLst>
        </xdr:cNvPr>
        <xdr:cNvSpPr>
          <a:spLocks noChangeShapeType="1"/>
        </xdr:cNvSpPr>
      </xdr:nvSpPr>
      <xdr:spPr bwMode="auto">
        <a:xfrm flipH="1">
          <a:off x="0" y="4943475"/>
          <a:ext cx="6067425" cy="1333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49</xdr:col>
      <xdr:colOff>38100</xdr:colOff>
      <xdr:row>21</xdr:row>
      <xdr:rowOff>57150</xdr:rowOff>
    </xdr:from>
    <xdr:to>
      <xdr:col>49</xdr:col>
      <xdr:colOff>276225</xdr:colOff>
      <xdr:row>21</xdr:row>
      <xdr:rowOff>295275</xdr:rowOff>
    </xdr:to>
    <xdr:sp macro="" textlink="">
      <xdr:nvSpPr>
        <xdr:cNvPr id="53661" name="Oval 21">
          <a:extLst>
            <a:ext uri="{FF2B5EF4-FFF2-40B4-BE49-F238E27FC236}">
              <a16:creationId xmlns:a16="http://schemas.microsoft.com/office/drawing/2014/main" id="{5C80A56E-5C4F-4974-81B8-549F5C78A320}"/>
            </a:ext>
          </a:extLst>
        </xdr:cNvPr>
        <xdr:cNvSpPr>
          <a:spLocks noChangeArrowheads="1"/>
        </xdr:cNvSpPr>
      </xdr:nvSpPr>
      <xdr:spPr bwMode="auto">
        <a:xfrm>
          <a:off x="6105525" y="8181975"/>
          <a:ext cx="238125" cy="2381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49</xdr:col>
      <xdr:colOff>38100</xdr:colOff>
      <xdr:row>21</xdr:row>
      <xdr:rowOff>323850</xdr:rowOff>
    </xdr:from>
    <xdr:to>
      <xdr:col>49</xdr:col>
      <xdr:colOff>276225</xdr:colOff>
      <xdr:row>22</xdr:row>
      <xdr:rowOff>209550</xdr:rowOff>
    </xdr:to>
    <xdr:sp macro="" textlink="">
      <xdr:nvSpPr>
        <xdr:cNvPr id="53662" name="Oval 22">
          <a:extLst>
            <a:ext uri="{FF2B5EF4-FFF2-40B4-BE49-F238E27FC236}">
              <a16:creationId xmlns:a16="http://schemas.microsoft.com/office/drawing/2014/main" id="{F0370B07-7E73-42EA-89D0-3F6205C44ED3}"/>
            </a:ext>
          </a:extLst>
        </xdr:cNvPr>
        <xdr:cNvSpPr>
          <a:spLocks noChangeArrowheads="1"/>
        </xdr:cNvSpPr>
      </xdr:nvSpPr>
      <xdr:spPr bwMode="auto">
        <a:xfrm>
          <a:off x="6105525" y="8448675"/>
          <a:ext cx="238125" cy="2381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49</xdr:col>
      <xdr:colOff>38100</xdr:colOff>
      <xdr:row>22</xdr:row>
      <xdr:rowOff>238125</xdr:rowOff>
    </xdr:from>
    <xdr:to>
      <xdr:col>49</xdr:col>
      <xdr:colOff>276225</xdr:colOff>
      <xdr:row>23</xdr:row>
      <xdr:rowOff>123825</xdr:rowOff>
    </xdr:to>
    <xdr:sp macro="" textlink="">
      <xdr:nvSpPr>
        <xdr:cNvPr id="53663" name="Oval 23">
          <a:extLst>
            <a:ext uri="{FF2B5EF4-FFF2-40B4-BE49-F238E27FC236}">
              <a16:creationId xmlns:a16="http://schemas.microsoft.com/office/drawing/2014/main" id="{23465369-850B-4F8B-BC40-C1A4D0B089C2}"/>
            </a:ext>
          </a:extLst>
        </xdr:cNvPr>
        <xdr:cNvSpPr>
          <a:spLocks noChangeArrowheads="1"/>
        </xdr:cNvSpPr>
      </xdr:nvSpPr>
      <xdr:spPr bwMode="auto">
        <a:xfrm>
          <a:off x="6105525" y="8715375"/>
          <a:ext cx="238125" cy="238125"/>
        </a:xfrm>
        <a:prstGeom prst="ellipse">
          <a:avLst/>
        </a:prstGeom>
        <a:solidFill>
          <a:srgbClr val="FFFFFF">
            <a:alpha val="0"/>
          </a:srgbClr>
        </a:solidFill>
        <a:ln w="9525">
          <a:solidFill>
            <a:srgbClr val="000000"/>
          </a:solidFill>
          <a:round/>
          <a:headEnd/>
          <a:tailEnd/>
        </a:ln>
      </xdr:spPr>
    </xdr:sp>
    <xdr:clientData fLocksWithSheet="0"/>
  </xdr:twoCellAnchor>
  <xdr:twoCellAnchor>
    <xdr:from>
      <xdr:col>49</xdr:col>
      <xdr:colOff>38100</xdr:colOff>
      <xdr:row>23</xdr:row>
      <xdr:rowOff>142875</xdr:rowOff>
    </xdr:from>
    <xdr:to>
      <xdr:col>49</xdr:col>
      <xdr:colOff>276225</xdr:colOff>
      <xdr:row>24</xdr:row>
      <xdr:rowOff>28575</xdr:rowOff>
    </xdr:to>
    <xdr:sp macro="" textlink="">
      <xdr:nvSpPr>
        <xdr:cNvPr id="53664" name="Oval 24">
          <a:extLst>
            <a:ext uri="{FF2B5EF4-FFF2-40B4-BE49-F238E27FC236}">
              <a16:creationId xmlns:a16="http://schemas.microsoft.com/office/drawing/2014/main" id="{EC233EC5-71AD-45CD-B0A4-47EA83682B0A}"/>
            </a:ext>
          </a:extLst>
        </xdr:cNvPr>
        <xdr:cNvSpPr>
          <a:spLocks noChangeArrowheads="1"/>
        </xdr:cNvSpPr>
      </xdr:nvSpPr>
      <xdr:spPr bwMode="auto">
        <a:xfrm>
          <a:off x="6105525" y="8972550"/>
          <a:ext cx="238125" cy="238125"/>
        </a:xfrm>
        <a:prstGeom prst="ellipse">
          <a:avLst/>
        </a:prstGeom>
        <a:solidFill>
          <a:srgbClr val="FFFFFF">
            <a:alpha val="0"/>
          </a:srgbClr>
        </a:solidFill>
        <a:ln w="9525">
          <a:solidFill>
            <a:srgbClr val="000000"/>
          </a:solidFill>
          <a:round/>
          <a:headEnd/>
          <a:tailEnd/>
        </a:ln>
      </xdr:spPr>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4</xdr:row>
      <xdr:rowOff>0</xdr:rowOff>
    </xdr:from>
    <xdr:to>
      <xdr:col>49</xdr:col>
      <xdr:colOff>0</xdr:colOff>
      <xdr:row>7</xdr:row>
      <xdr:rowOff>0</xdr:rowOff>
    </xdr:to>
    <xdr:sp macro="" textlink="">
      <xdr:nvSpPr>
        <xdr:cNvPr id="11612" name="Line 1">
          <a:extLst>
            <a:ext uri="{FF2B5EF4-FFF2-40B4-BE49-F238E27FC236}">
              <a16:creationId xmlns:a16="http://schemas.microsoft.com/office/drawing/2014/main" id="{ACA52077-0D6A-407C-B791-03C4918616C9}"/>
            </a:ext>
          </a:extLst>
        </xdr:cNvPr>
        <xdr:cNvSpPr>
          <a:spLocks noChangeShapeType="1"/>
        </xdr:cNvSpPr>
      </xdr:nvSpPr>
      <xdr:spPr bwMode="auto">
        <a:xfrm flipH="1">
          <a:off x="2105025" y="2209800"/>
          <a:ext cx="3962400" cy="15716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26.bin"/><Relationship Id="rId4"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7.bin"/><Relationship Id="rId4"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30.bin"/><Relationship Id="rId4"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5"/>
  <sheetViews>
    <sheetView workbookViewId="0">
      <selection sqref="A1:B1"/>
    </sheetView>
  </sheetViews>
  <sheetFormatPr defaultRowHeight="14.25"/>
  <cols>
    <col min="1" max="1" width="5.375" customWidth="1"/>
    <col min="2" max="2" width="79" customWidth="1"/>
  </cols>
  <sheetData>
    <row r="1" spans="1:2" ht="21" customHeight="1">
      <c r="A1" s="303" t="s">
        <v>245</v>
      </c>
      <c r="B1" s="303"/>
    </row>
    <row r="3" spans="1:2">
      <c r="B3" s="185">
        <v>46072</v>
      </c>
    </row>
    <row r="4" spans="1:2">
      <c r="B4" s="122" t="s">
        <v>430</v>
      </c>
    </row>
    <row r="5" spans="1:2" ht="50.25" customHeight="1">
      <c r="B5" s="122"/>
    </row>
    <row r="6" spans="1:2" ht="44.25" customHeight="1">
      <c r="A6" s="304" t="s">
        <v>246</v>
      </c>
      <c r="B6" s="304"/>
    </row>
    <row r="7" spans="1:2">
      <c r="B7" s="120"/>
    </row>
    <row r="8" spans="1:2" ht="53.25" customHeight="1">
      <c r="A8" s="125">
        <v>1</v>
      </c>
      <c r="B8" s="123" t="s">
        <v>247</v>
      </c>
    </row>
    <row r="9" spans="1:2" ht="53.25" customHeight="1">
      <c r="A9" s="125">
        <v>2</v>
      </c>
      <c r="B9" s="123" t="s">
        <v>252</v>
      </c>
    </row>
    <row r="10" spans="1:2" ht="53.25" customHeight="1">
      <c r="A10" s="125">
        <v>3</v>
      </c>
      <c r="B10" s="123" t="s">
        <v>250</v>
      </c>
    </row>
    <row r="11" spans="1:2" ht="53.25" customHeight="1">
      <c r="A11" s="125">
        <v>4</v>
      </c>
      <c r="B11" s="132" t="s">
        <v>249</v>
      </c>
    </row>
    <row r="12" spans="1:2" ht="53.25" customHeight="1">
      <c r="A12" s="125">
        <v>5</v>
      </c>
      <c r="B12" s="123" t="s">
        <v>537</v>
      </c>
    </row>
    <row r="13" spans="1:2" ht="53.25" customHeight="1">
      <c r="A13" s="125">
        <v>6</v>
      </c>
      <c r="B13" s="123" t="s">
        <v>255</v>
      </c>
    </row>
    <row r="14" spans="1:2" ht="53.25" customHeight="1">
      <c r="A14" s="125">
        <v>7</v>
      </c>
      <c r="B14" s="123" t="s">
        <v>547</v>
      </c>
    </row>
    <row r="15" spans="1:2" ht="53.25" customHeight="1">
      <c r="A15" s="125">
        <v>8</v>
      </c>
      <c r="B15" s="123" t="s">
        <v>248</v>
      </c>
    </row>
    <row r="16" spans="1:2" ht="28.5">
      <c r="A16" s="125">
        <v>9</v>
      </c>
      <c r="B16" s="123" t="s">
        <v>548</v>
      </c>
    </row>
    <row r="17" spans="1:2" ht="53.25" customHeight="1">
      <c r="A17" s="125">
        <v>10</v>
      </c>
      <c r="B17" s="123" t="s">
        <v>435</v>
      </c>
    </row>
    <row r="18" spans="1:2" ht="53.25" customHeight="1">
      <c r="A18" s="125"/>
      <c r="B18" s="188"/>
    </row>
    <row r="19" spans="1:2" ht="53.25" customHeight="1">
      <c r="A19" s="125"/>
      <c r="B19" s="123"/>
    </row>
    <row r="20" spans="1:2">
      <c r="A20" s="125"/>
      <c r="B20" s="123"/>
    </row>
    <row r="21" spans="1:2">
      <c r="A21" s="125"/>
      <c r="B21" s="123"/>
    </row>
    <row r="22" spans="1:2">
      <c r="A22" s="125"/>
      <c r="B22" s="123"/>
    </row>
    <row r="23" spans="1:2">
      <c r="A23" s="125"/>
      <c r="B23" s="123"/>
    </row>
    <row r="24" spans="1:2">
      <c r="A24" s="125"/>
      <c r="B24" s="123"/>
    </row>
    <row r="25" spans="1:2">
      <c r="A25" s="125"/>
      <c r="B25" s="121"/>
    </row>
    <row r="26" spans="1:2">
      <c r="A26" s="125"/>
      <c r="B26" s="121"/>
    </row>
    <row r="27" spans="1:2">
      <c r="A27" s="125"/>
      <c r="B27" s="121"/>
    </row>
    <row r="28" spans="1:2">
      <c r="A28" s="126"/>
      <c r="B28" s="121"/>
    </row>
    <row r="29" spans="1:2">
      <c r="A29" s="126"/>
    </row>
    <row r="30" spans="1:2">
      <c r="A30" s="124"/>
    </row>
    <row r="31" spans="1:2">
      <c r="A31" s="124"/>
    </row>
    <row r="32" spans="1:2">
      <c r="A32" s="124"/>
    </row>
    <row r="33" spans="1:1">
      <c r="A33" s="124"/>
    </row>
    <row r="34" spans="1:1">
      <c r="A34" s="124"/>
    </row>
    <row r="35" spans="1:1">
      <c r="A35" s="124"/>
    </row>
    <row r="36" spans="1:1">
      <c r="A36" s="124"/>
    </row>
    <row r="37" spans="1:1">
      <c r="A37" s="124"/>
    </row>
    <row r="38" spans="1:1">
      <c r="A38" s="124"/>
    </row>
    <row r="39" spans="1:1">
      <c r="A39" s="124"/>
    </row>
    <row r="40" spans="1:1">
      <c r="A40" s="124"/>
    </row>
    <row r="41" spans="1:1">
      <c r="A41" s="124"/>
    </row>
    <row r="42" spans="1:1">
      <c r="A42" s="124"/>
    </row>
    <row r="43" spans="1:1">
      <c r="A43" s="124"/>
    </row>
    <row r="44" spans="1:1">
      <c r="A44" s="124"/>
    </row>
    <row r="45" spans="1:1">
      <c r="A45" s="124"/>
    </row>
    <row r="46" spans="1:1">
      <c r="A46" s="124"/>
    </row>
    <row r="47" spans="1:1">
      <c r="A47" s="124"/>
    </row>
    <row r="48" spans="1:1">
      <c r="A48" s="124"/>
    </row>
    <row r="49" spans="1:1">
      <c r="A49" s="124"/>
    </row>
    <row r="50" spans="1:1">
      <c r="A50" s="124"/>
    </row>
    <row r="51" spans="1:1">
      <c r="A51" s="124"/>
    </row>
    <row r="52" spans="1:1">
      <c r="A52" s="124"/>
    </row>
    <row r="53" spans="1:1">
      <c r="A53" s="124"/>
    </row>
    <row r="54" spans="1:1">
      <c r="A54" s="124"/>
    </row>
    <row r="55" spans="1:1">
      <c r="A55" s="124"/>
    </row>
  </sheetData>
  <sheetProtection sheet="1" objects="1" scenarios="1"/>
  <mergeCells count="2">
    <mergeCell ref="A1:B1"/>
    <mergeCell ref="A6:B6"/>
  </mergeCells>
  <phoneticPr fontId="3"/>
  <conditionalFormatting sqref="B3">
    <cfRule type="cellIs" dxfId="74" priority="1" stopIfTrue="1" operator="between">
      <formula>43586</formula>
      <formula>43830</formula>
    </cfRule>
  </conditionalFormatting>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117"/>
  <sheetViews>
    <sheetView workbookViewId="0"/>
  </sheetViews>
  <sheetFormatPr defaultRowHeight="14.25"/>
  <cols>
    <col min="1" max="49" width="1.625" style="194" customWidth="1"/>
    <col min="50" max="50" width="17.25" style="194" bestFit="1" customWidth="1"/>
    <col min="51" max="16384" width="9" style="194"/>
  </cols>
  <sheetData>
    <row r="1" spans="1:64" ht="15.75">
      <c r="J1" s="195"/>
      <c r="K1" s="195"/>
      <c r="L1" s="195"/>
      <c r="M1" s="195"/>
      <c r="N1" s="195"/>
      <c r="O1" s="195"/>
      <c r="P1" s="195"/>
      <c r="Q1" s="195"/>
      <c r="R1" s="195"/>
      <c r="S1" s="195"/>
      <c r="T1" s="195"/>
      <c r="U1" s="195"/>
      <c r="V1" s="195"/>
      <c r="W1" s="195"/>
      <c r="X1" s="195"/>
      <c r="Y1" s="195"/>
      <c r="Z1" s="195"/>
      <c r="AA1" s="195"/>
      <c r="AB1" s="195"/>
      <c r="AC1" s="195"/>
      <c r="AD1" s="195"/>
      <c r="AE1" s="195"/>
      <c r="AF1" s="196"/>
      <c r="AG1" s="196"/>
      <c r="AH1" s="196"/>
      <c r="AI1" s="196"/>
      <c r="AJ1" s="196"/>
      <c r="AK1" s="196"/>
      <c r="AL1" s="196"/>
      <c r="AM1" s="196"/>
      <c r="AN1" s="196"/>
      <c r="AO1" s="196"/>
      <c r="AP1" s="196"/>
      <c r="AQ1" s="196"/>
      <c r="AR1" s="407" t="s">
        <v>487</v>
      </c>
      <c r="AS1" s="407"/>
      <c r="AT1" s="407"/>
      <c r="AU1" s="407"/>
      <c r="AV1" s="407"/>
      <c r="AW1" s="407"/>
      <c r="AX1" s="195"/>
      <c r="AY1" s="195"/>
    </row>
    <row r="2" spans="1:64" ht="21">
      <c r="A2" s="408" t="s">
        <v>485</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195"/>
      <c r="AY2" s="195"/>
    </row>
    <row r="3" spans="1:64" ht="26.25" customHeight="1">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c r="AK3" s="197"/>
      <c r="AL3" s="197"/>
      <c r="AM3" s="197"/>
      <c r="AN3" s="197"/>
      <c r="AO3" s="197"/>
      <c r="AP3" s="197"/>
      <c r="AQ3" s="197"/>
      <c r="AR3" s="197"/>
      <c r="AS3" s="197"/>
      <c r="AT3" s="197"/>
      <c r="AU3" s="197"/>
      <c r="AV3" s="197"/>
      <c r="AW3" s="197"/>
      <c r="AX3" s="195"/>
      <c r="AY3" s="195"/>
    </row>
    <row r="4" spans="1:64" ht="14.25" customHeight="1">
      <c r="A4" s="195"/>
      <c r="B4" s="413" t="s">
        <v>592</v>
      </c>
      <c r="C4" s="413"/>
      <c r="D4" s="413"/>
      <c r="E4" s="413"/>
      <c r="F4" s="413"/>
      <c r="G4" s="413"/>
      <c r="H4" s="413"/>
      <c r="I4" s="413"/>
      <c r="J4" s="413"/>
      <c r="K4" s="413"/>
      <c r="L4" s="413"/>
      <c r="M4" s="413"/>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Y4" s="198"/>
      <c r="AZ4" s="198"/>
      <c r="BA4" s="198"/>
      <c r="BB4" s="198"/>
      <c r="BC4" s="198"/>
      <c r="BD4" s="198"/>
      <c r="BE4" s="198"/>
      <c r="BF4" s="198"/>
      <c r="BG4" s="198"/>
      <c r="BH4" s="198"/>
      <c r="BI4" s="198"/>
      <c r="BJ4" s="198"/>
      <c r="BK4" s="198"/>
      <c r="BL4" s="198"/>
    </row>
    <row r="5" spans="1:64">
      <c r="A5" s="195"/>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9"/>
      <c r="AY5" s="195"/>
    </row>
    <row r="6" spans="1:64">
      <c r="A6" s="195"/>
      <c r="B6" s="195"/>
      <c r="C6" s="196"/>
      <c r="D6" s="196"/>
      <c r="E6" s="196"/>
      <c r="F6" s="196"/>
      <c r="H6" s="196"/>
      <c r="I6" s="196"/>
      <c r="J6" s="196"/>
      <c r="K6" s="196"/>
      <c r="L6" s="196"/>
      <c r="M6" s="196"/>
      <c r="N6" s="196"/>
      <c r="O6" s="196"/>
      <c r="P6" s="196"/>
      <c r="Q6" s="196"/>
      <c r="R6" s="196"/>
      <c r="S6" s="196"/>
      <c r="T6" s="195"/>
      <c r="U6" s="196"/>
      <c r="V6" s="196"/>
      <c r="W6" s="195"/>
      <c r="X6" s="195"/>
      <c r="Y6" s="195"/>
      <c r="Z6" s="195"/>
      <c r="AA6" s="195"/>
      <c r="AB6" s="195"/>
      <c r="AC6" s="195"/>
      <c r="AD6" s="195"/>
      <c r="AE6" s="195"/>
      <c r="AF6" s="195"/>
      <c r="AP6" s="195"/>
      <c r="AQ6" s="195"/>
      <c r="AR6" s="195"/>
      <c r="AS6" s="195"/>
      <c r="AT6" s="195"/>
      <c r="AU6" s="195"/>
      <c r="AV6" s="195"/>
      <c r="AW6" s="195"/>
      <c r="AX6" s="195"/>
    </row>
    <row r="7" spans="1:64">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row>
    <row r="8" spans="1:64">
      <c r="A8" s="195"/>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row>
    <row r="9" spans="1:64">
      <c r="A9" s="195"/>
      <c r="B9" s="195"/>
      <c r="C9" s="195"/>
      <c r="D9" s="195"/>
      <c r="E9" s="195"/>
      <c r="F9" s="195"/>
      <c r="G9" s="195"/>
      <c r="H9" s="196" t="s">
        <v>464</v>
      </c>
      <c r="I9" s="196"/>
      <c r="J9" s="196"/>
      <c r="K9" s="196"/>
      <c r="L9" s="196"/>
      <c r="M9" s="196"/>
      <c r="N9" s="196"/>
      <c r="O9" s="196"/>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row>
    <row r="10" spans="1:64" ht="20.25" customHeight="1">
      <c r="A10" s="195"/>
      <c r="B10" s="195"/>
      <c r="C10" s="195"/>
      <c r="D10" s="195"/>
      <c r="E10" s="195"/>
      <c r="F10" s="195"/>
      <c r="G10" s="195"/>
      <c r="H10" s="195"/>
      <c r="I10" s="195"/>
      <c r="J10" s="409" t="s">
        <v>8</v>
      </c>
      <c r="K10" s="409"/>
      <c r="L10" s="409"/>
      <c r="M10" s="409"/>
      <c r="N10" s="200"/>
      <c r="O10" s="200"/>
      <c r="P10" s="410" t="str">
        <f>基本情報!F29&amp;" "&amp;基本情報!F30</f>
        <v>譲渡人住所1-2-3 譲渡人ﾏﾝｼｮﾝ101</v>
      </c>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X10" s="195"/>
      <c r="AY10" s="195"/>
    </row>
    <row r="11" spans="1:64" ht="20.25" customHeight="1">
      <c r="A11" s="195"/>
      <c r="B11" s="195"/>
      <c r="C11" s="195"/>
      <c r="D11" s="195"/>
      <c r="E11" s="195"/>
      <c r="F11" s="195"/>
      <c r="G11" s="195"/>
      <c r="H11" s="195"/>
      <c r="I11" s="195"/>
      <c r="J11" s="409" t="s">
        <v>10</v>
      </c>
      <c r="K11" s="409"/>
      <c r="L11" s="409"/>
      <c r="M11" s="409"/>
      <c r="N11" s="195"/>
      <c r="O11" s="195"/>
      <c r="P11" s="411" t="str">
        <f>基本情報!F25</f>
        <v>譲渡次郎</v>
      </c>
      <c r="Q11" s="411"/>
      <c r="R11" s="411"/>
      <c r="S11" s="411"/>
      <c r="T11" s="411"/>
      <c r="U11" s="411"/>
      <c r="V11" s="411"/>
      <c r="W11" s="411"/>
      <c r="X11" s="411"/>
      <c r="Y11" s="411"/>
      <c r="Z11" s="411"/>
      <c r="AA11" s="411"/>
      <c r="AB11" s="201"/>
      <c r="AC11" s="201"/>
      <c r="AD11" s="201"/>
      <c r="AE11" s="201"/>
      <c r="AF11" s="201"/>
      <c r="AG11" s="201"/>
      <c r="AH11" s="201"/>
      <c r="AI11" s="201"/>
      <c r="AJ11" s="202"/>
      <c r="AK11" s="202"/>
      <c r="AL11" s="195"/>
      <c r="AN11" s="195"/>
      <c r="AO11" s="195"/>
      <c r="AP11" s="196"/>
      <c r="AQ11" s="196"/>
      <c r="AR11" s="195"/>
      <c r="AS11" s="195"/>
      <c r="AT11" s="195"/>
      <c r="AU11" s="195"/>
      <c r="AV11" s="195"/>
      <c r="AW11" s="195"/>
      <c r="AX11" s="195"/>
      <c r="AY11" s="195"/>
    </row>
    <row r="12" spans="1:64" ht="24.75" customHeight="1">
      <c r="A12" s="195"/>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row>
    <row r="13" spans="1:64">
      <c r="A13" s="195"/>
      <c r="B13" s="195"/>
      <c r="C13" s="195"/>
      <c r="D13" s="195"/>
      <c r="E13" s="195"/>
      <c r="F13" s="195"/>
      <c r="G13" s="195"/>
      <c r="H13" s="196" t="s">
        <v>465</v>
      </c>
      <c r="I13" s="196"/>
      <c r="J13" s="196"/>
      <c r="K13" s="196"/>
      <c r="L13" s="196"/>
      <c r="M13" s="196"/>
      <c r="N13" s="196"/>
      <c r="O13" s="196"/>
      <c r="P13" s="195"/>
      <c r="Q13" s="412" t="str">
        <f>基本情報!F34</f>
        <v>妻</v>
      </c>
      <c r="R13" s="412"/>
      <c r="S13" s="412"/>
      <c r="T13" s="412"/>
      <c r="U13" s="412"/>
      <c r="V13" s="412"/>
      <c r="W13" s="412"/>
      <c r="X13" s="412"/>
      <c r="Y13" s="412"/>
      <c r="Z13" s="412"/>
      <c r="AA13" s="195" t="s">
        <v>194</v>
      </c>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row>
    <row r="14" spans="1:64" ht="20.25" customHeight="1">
      <c r="A14" s="195"/>
      <c r="B14" s="195"/>
      <c r="C14" s="195"/>
      <c r="D14" s="195"/>
      <c r="E14" s="195"/>
      <c r="F14" s="195"/>
      <c r="G14" s="195"/>
      <c r="H14" s="195"/>
      <c r="I14" s="195"/>
      <c r="J14" s="409" t="s">
        <v>8</v>
      </c>
      <c r="K14" s="409"/>
      <c r="L14" s="409"/>
      <c r="M14" s="409"/>
      <c r="N14" s="200"/>
      <c r="O14" s="200"/>
      <c r="P14" s="410" t="str">
        <f>基本情報!F38&amp;" "&amp;基本情報!F39</f>
        <v>死亡後住所1-2-3 死亡後ｱﾊﾟｰﾄ202</v>
      </c>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X14" s="195"/>
      <c r="AY14" s="195"/>
    </row>
    <row r="15" spans="1:64" ht="20.25" customHeight="1">
      <c r="A15" s="195"/>
      <c r="B15" s="195"/>
      <c r="C15" s="195"/>
      <c r="D15" s="195"/>
      <c r="E15" s="195"/>
      <c r="F15" s="195"/>
      <c r="G15" s="195"/>
      <c r="H15" s="195"/>
      <c r="I15" s="195"/>
      <c r="J15" s="409" t="s">
        <v>10</v>
      </c>
      <c r="K15" s="409"/>
      <c r="L15" s="409"/>
      <c r="M15" s="409"/>
      <c r="N15" s="195"/>
      <c r="O15" s="195"/>
      <c r="P15" s="411" t="str">
        <f>基本情報!F36</f>
        <v>死亡後花子</v>
      </c>
      <c r="Q15" s="411"/>
      <c r="R15" s="411"/>
      <c r="S15" s="411"/>
      <c r="T15" s="411"/>
      <c r="U15" s="411"/>
      <c r="V15" s="411"/>
      <c r="W15" s="411"/>
      <c r="X15" s="411"/>
      <c r="Y15" s="411"/>
      <c r="Z15" s="411"/>
      <c r="AA15" s="411"/>
      <c r="AB15" s="201"/>
      <c r="AC15" s="201"/>
      <c r="AD15" s="201"/>
      <c r="AE15" s="201"/>
      <c r="AF15" s="201"/>
      <c r="AG15" s="201"/>
      <c r="AH15" s="201"/>
      <c r="AI15" s="201"/>
      <c r="AJ15" s="202"/>
      <c r="AK15" s="202"/>
      <c r="AL15" s="195"/>
      <c r="AN15" s="195"/>
      <c r="AO15" s="195"/>
      <c r="AP15" s="196"/>
      <c r="AQ15" s="196"/>
      <c r="AR15" s="195"/>
      <c r="AS15" s="195"/>
      <c r="AT15" s="195"/>
      <c r="AU15" s="195"/>
      <c r="AV15" s="195"/>
      <c r="AW15" s="195"/>
      <c r="AX15" s="195"/>
      <c r="AY15" s="195"/>
    </row>
    <row r="16" spans="1:64" ht="36" customHeight="1">
      <c r="A16" s="195"/>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row>
    <row r="17" spans="1:51" ht="52.5" customHeight="1">
      <c r="A17" s="406" t="s">
        <v>583</v>
      </c>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195"/>
    </row>
    <row r="18" spans="1:51" ht="20.25" customHeight="1">
      <c r="A18" s="195"/>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row>
    <row r="19" spans="1:51">
      <c r="A19" s="195"/>
      <c r="B19" s="195"/>
      <c r="C19" s="195"/>
      <c r="D19" s="195"/>
      <c r="E19" s="195"/>
      <c r="F19" s="417" t="s">
        <v>482</v>
      </c>
      <c r="G19" s="417"/>
      <c r="H19" s="417"/>
      <c r="I19" s="417"/>
      <c r="J19" s="417"/>
      <c r="K19" s="417"/>
      <c r="L19" s="417"/>
      <c r="M19" s="417"/>
      <c r="N19" s="417"/>
      <c r="O19" s="417"/>
      <c r="P19" s="417"/>
      <c r="Q19" s="417"/>
      <c r="R19" s="417"/>
      <c r="S19" s="417"/>
      <c r="T19" s="417"/>
      <c r="U19" s="417"/>
      <c r="V19" s="417"/>
      <c r="W19" s="417"/>
      <c r="X19" s="417"/>
      <c r="Y19" s="417"/>
      <c r="Z19" s="417" t="s">
        <v>483</v>
      </c>
      <c r="AA19" s="417"/>
      <c r="AB19" s="417"/>
      <c r="AC19" s="417"/>
      <c r="AD19" s="417"/>
      <c r="AE19" s="417"/>
      <c r="AF19" s="417"/>
      <c r="AG19" s="417"/>
      <c r="AH19" s="417"/>
      <c r="AI19" s="417"/>
      <c r="AJ19" s="417"/>
      <c r="AK19" s="417"/>
      <c r="AL19" s="417"/>
      <c r="AM19" s="417"/>
      <c r="AN19" s="417"/>
      <c r="AO19" s="417"/>
      <c r="AP19" s="417"/>
      <c r="AQ19" s="417"/>
      <c r="AR19" s="417"/>
      <c r="AS19" s="417"/>
      <c r="AT19" s="195"/>
      <c r="AU19" s="195"/>
      <c r="AV19" s="195"/>
      <c r="AW19" s="195"/>
      <c r="AX19" s="195"/>
      <c r="AY19" s="195"/>
    </row>
    <row r="20" spans="1:51" ht="30.75" customHeight="1">
      <c r="A20" s="195"/>
      <c r="B20" s="195"/>
      <c r="C20" s="195"/>
      <c r="D20" s="195"/>
      <c r="E20" s="195"/>
      <c r="F20" s="419" t="s">
        <v>315</v>
      </c>
      <c r="G20" s="419"/>
      <c r="H20" s="419"/>
      <c r="I20" s="419"/>
      <c r="J20" s="419"/>
      <c r="K20" s="419"/>
      <c r="L20" s="419"/>
      <c r="M20" s="419"/>
      <c r="N20" s="419"/>
      <c r="O20" s="419"/>
      <c r="P20" s="419"/>
      <c r="Q20" s="419"/>
      <c r="R20" s="419"/>
      <c r="S20" s="419"/>
      <c r="T20" s="419"/>
      <c r="U20" s="419"/>
      <c r="V20" s="419"/>
      <c r="W20" s="419"/>
      <c r="X20" s="419"/>
      <c r="Y20" s="419"/>
      <c r="Z20" s="418" t="s">
        <v>484</v>
      </c>
      <c r="AA20" s="418"/>
      <c r="AB20" s="418"/>
      <c r="AC20" s="418"/>
      <c r="AD20" s="418"/>
      <c r="AE20" s="418"/>
      <c r="AF20" s="418"/>
      <c r="AG20" s="418"/>
      <c r="AH20" s="418"/>
      <c r="AI20" s="418"/>
      <c r="AJ20" s="418"/>
      <c r="AK20" s="418"/>
      <c r="AL20" s="418"/>
      <c r="AM20" s="418"/>
      <c r="AN20" s="418"/>
      <c r="AO20" s="418"/>
      <c r="AP20" s="418"/>
      <c r="AQ20" s="418"/>
      <c r="AR20" s="418"/>
      <c r="AS20" s="418"/>
      <c r="AT20" s="195"/>
      <c r="AU20" s="195"/>
      <c r="AV20" s="195"/>
      <c r="AW20" s="195"/>
      <c r="AX20" s="195"/>
      <c r="AY20" s="195"/>
    </row>
    <row r="21" spans="1:5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row>
    <row r="22" spans="1:51">
      <c r="A22" s="195"/>
      <c r="B22" s="195"/>
      <c r="C22" s="414" t="s">
        <v>457</v>
      </c>
      <c r="D22" s="414"/>
      <c r="E22" s="414"/>
      <c r="F22" s="414"/>
      <c r="G22" s="414"/>
      <c r="H22" s="414"/>
      <c r="I22" s="414"/>
      <c r="J22" s="414"/>
      <c r="K22" s="414"/>
      <c r="L22" s="414"/>
      <c r="M22" s="414"/>
      <c r="N22" s="414"/>
      <c r="O22" s="414"/>
      <c r="P22" s="414"/>
      <c r="Q22" s="414"/>
      <c r="R22" s="414"/>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row>
    <row r="23" spans="1:51">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row>
    <row r="24" spans="1:51">
      <c r="A24" s="195"/>
      <c r="B24" s="195"/>
      <c r="C24" s="195"/>
      <c r="D24" s="195"/>
      <c r="E24" s="195"/>
      <c r="F24" s="195"/>
      <c r="G24" s="195"/>
      <c r="H24" s="196" t="s">
        <v>465</v>
      </c>
      <c r="I24" s="196"/>
      <c r="J24" s="196"/>
      <c r="K24" s="196"/>
      <c r="L24" s="196"/>
      <c r="M24" s="196"/>
      <c r="N24" s="196"/>
      <c r="O24" s="196"/>
      <c r="P24" s="195"/>
      <c r="Q24" s="412" t="str">
        <f>基本情報!F34</f>
        <v>妻</v>
      </c>
      <c r="R24" s="412"/>
      <c r="S24" s="412"/>
      <c r="T24" s="412"/>
      <c r="U24" s="412"/>
      <c r="V24" s="412"/>
      <c r="W24" s="412"/>
      <c r="X24" s="412"/>
      <c r="Y24" s="412"/>
      <c r="Z24" s="412"/>
      <c r="AA24" s="195" t="s">
        <v>194</v>
      </c>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row>
    <row r="25" spans="1:51" ht="20.25" customHeight="1">
      <c r="A25" s="195"/>
      <c r="B25" s="195"/>
      <c r="C25" s="195"/>
      <c r="D25" s="195"/>
      <c r="E25" s="195"/>
      <c r="F25" s="195"/>
      <c r="G25" s="195"/>
      <c r="H25" s="195"/>
      <c r="I25" s="195"/>
      <c r="J25" s="409" t="s">
        <v>8</v>
      </c>
      <c r="K25" s="409"/>
      <c r="L25" s="409"/>
      <c r="M25" s="409"/>
      <c r="N25" s="200"/>
      <c r="O25" s="200"/>
      <c r="P25" s="410" t="str">
        <f>基本情報!F38&amp;" "&amp;基本情報!F39</f>
        <v>死亡後住所1-2-3 死亡後ｱﾊﾟｰﾄ202</v>
      </c>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X25" s="195"/>
      <c r="AY25" s="195"/>
    </row>
    <row r="26" spans="1:51" ht="20.25" customHeight="1">
      <c r="A26" s="195"/>
      <c r="B26" s="195"/>
      <c r="C26" s="195"/>
      <c r="D26" s="195"/>
      <c r="E26" s="195"/>
      <c r="F26" s="195"/>
      <c r="G26" s="195"/>
      <c r="H26" s="195"/>
      <c r="I26" s="195"/>
      <c r="J26" s="409" t="s">
        <v>10</v>
      </c>
      <c r="K26" s="409"/>
      <c r="L26" s="409"/>
      <c r="M26" s="409"/>
      <c r="N26" s="195"/>
      <c r="O26" s="195"/>
      <c r="P26" s="411" t="str">
        <f>基本情報!F36</f>
        <v>死亡後花子</v>
      </c>
      <c r="Q26" s="411"/>
      <c r="R26" s="411"/>
      <c r="S26" s="411"/>
      <c r="T26" s="411"/>
      <c r="U26" s="411"/>
      <c r="V26" s="411"/>
      <c r="W26" s="411"/>
      <c r="X26" s="411"/>
      <c r="Y26" s="411"/>
      <c r="Z26" s="411"/>
      <c r="AA26" s="411"/>
      <c r="AB26" s="201"/>
      <c r="AC26" s="201"/>
      <c r="AE26" s="421" t="s">
        <v>486</v>
      </c>
      <c r="AF26" s="421"/>
      <c r="AG26" s="201"/>
      <c r="AJ26" s="202"/>
      <c r="AK26" s="202"/>
      <c r="AL26" s="195"/>
      <c r="AN26" s="195"/>
      <c r="AO26" s="195"/>
      <c r="AP26" s="196"/>
      <c r="AQ26" s="196"/>
      <c r="AR26" s="195"/>
      <c r="AS26" s="195"/>
      <c r="AT26" s="195"/>
      <c r="AU26" s="195"/>
      <c r="AV26" s="195"/>
      <c r="AW26" s="195"/>
      <c r="AX26" s="195" t="s">
        <v>489</v>
      </c>
      <c r="AY26" s="195"/>
    </row>
    <row r="27" spans="1:51" ht="15" customHeight="1">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row>
    <row r="28" spans="1:51">
      <c r="A28" s="195"/>
      <c r="B28" s="195"/>
      <c r="C28" s="195"/>
      <c r="D28" s="195"/>
      <c r="E28" s="195"/>
      <c r="F28" s="195"/>
      <c r="G28" s="195"/>
      <c r="H28" s="196" t="s">
        <v>465</v>
      </c>
      <c r="I28" s="196"/>
      <c r="J28" s="196"/>
      <c r="K28" s="196"/>
      <c r="L28" s="196"/>
      <c r="M28" s="196"/>
      <c r="N28" s="196"/>
      <c r="O28" s="196"/>
      <c r="P28" s="195"/>
      <c r="Q28" s="415" t="s">
        <v>56</v>
      </c>
      <c r="R28" s="415"/>
      <c r="S28" s="415"/>
      <c r="T28" s="415"/>
      <c r="U28" s="415"/>
      <c r="V28" s="415"/>
      <c r="W28" s="415"/>
      <c r="X28" s="415"/>
      <c r="Y28" s="415"/>
      <c r="Z28" s="415"/>
      <c r="AA28" s="195" t="s">
        <v>194</v>
      </c>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row>
    <row r="29" spans="1:51" ht="20.25" customHeight="1">
      <c r="A29" s="195"/>
      <c r="B29" s="195"/>
      <c r="C29" s="195"/>
      <c r="D29" s="195"/>
      <c r="E29" s="195"/>
      <c r="F29" s="195"/>
      <c r="G29" s="195"/>
      <c r="H29" s="195"/>
      <c r="I29" s="195"/>
      <c r="J29" s="409" t="s">
        <v>8</v>
      </c>
      <c r="K29" s="409"/>
      <c r="L29" s="409"/>
      <c r="M29" s="409"/>
      <c r="N29" s="200"/>
      <c r="O29" s="200"/>
      <c r="P29" s="416" t="s">
        <v>299</v>
      </c>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c r="AT29" s="416"/>
      <c r="AU29" s="416"/>
      <c r="AX29" s="195"/>
      <c r="AY29" s="195"/>
    </row>
    <row r="30" spans="1:51" ht="20.25" customHeight="1">
      <c r="A30" s="195"/>
      <c r="B30" s="195"/>
      <c r="C30" s="195"/>
      <c r="D30" s="195"/>
      <c r="E30" s="195"/>
      <c r="F30" s="195"/>
      <c r="G30" s="195"/>
      <c r="H30" s="195"/>
      <c r="I30" s="195"/>
      <c r="J30" s="409" t="s">
        <v>10</v>
      </c>
      <c r="K30" s="409"/>
      <c r="L30" s="409"/>
      <c r="M30" s="409"/>
      <c r="N30" s="195"/>
      <c r="O30" s="195"/>
      <c r="P30" s="420" t="s">
        <v>474</v>
      </c>
      <c r="Q30" s="420"/>
      <c r="R30" s="420"/>
      <c r="S30" s="420"/>
      <c r="T30" s="420"/>
      <c r="U30" s="420"/>
      <c r="V30" s="420"/>
      <c r="W30" s="420"/>
      <c r="X30" s="420"/>
      <c r="Y30" s="420"/>
      <c r="Z30" s="420"/>
      <c r="AA30" s="420"/>
      <c r="AB30" s="201"/>
      <c r="AC30" s="201"/>
      <c r="AE30" s="421" t="s">
        <v>486</v>
      </c>
      <c r="AF30" s="421"/>
      <c r="AG30" s="201"/>
      <c r="AJ30" s="202"/>
      <c r="AK30" s="202"/>
      <c r="AL30" s="195"/>
      <c r="AN30" s="195"/>
      <c r="AO30" s="195"/>
      <c r="AP30" s="196"/>
      <c r="AQ30" s="196"/>
      <c r="AR30" s="195"/>
      <c r="AS30" s="195"/>
      <c r="AT30" s="195"/>
      <c r="AU30" s="195"/>
      <c r="AV30" s="195"/>
      <c r="AW30" s="195"/>
      <c r="AX30" s="195"/>
      <c r="AY30" s="195"/>
    </row>
    <row r="31" spans="1:51" ht="15" customHeight="1">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row>
    <row r="32" spans="1:51">
      <c r="A32" s="195"/>
      <c r="B32" s="195"/>
      <c r="C32" s="195"/>
      <c r="D32" s="195"/>
      <c r="E32" s="195"/>
      <c r="F32" s="195"/>
      <c r="G32" s="195"/>
      <c r="H32" s="196" t="s">
        <v>465</v>
      </c>
      <c r="I32" s="196"/>
      <c r="J32" s="196"/>
      <c r="K32" s="196"/>
      <c r="L32" s="196"/>
      <c r="M32" s="196"/>
      <c r="N32" s="196"/>
      <c r="O32" s="196"/>
      <c r="P32" s="195"/>
      <c r="Q32" s="415" t="s">
        <v>471</v>
      </c>
      <c r="R32" s="415"/>
      <c r="S32" s="415"/>
      <c r="T32" s="415"/>
      <c r="U32" s="415"/>
      <c r="V32" s="415"/>
      <c r="W32" s="415"/>
      <c r="X32" s="415"/>
      <c r="Y32" s="415"/>
      <c r="Z32" s="415"/>
      <c r="AA32" s="195" t="s">
        <v>194</v>
      </c>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row>
    <row r="33" spans="1:51" ht="20.25" customHeight="1">
      <c r="A33" s="195"/>
      <c r="B33" s="195"/>
      <c r="C33" s="195"/>
      <c r="D33" s="195"/>
      <c r="E33" s="195"/>
      <c r="F33" s="195"/>
      <c r="G33" s="195"/>
      <c r="H33" s="195"/>
      <c r="I33" s="195"/>
      <c r="J33" s="409" t="s">
        <v>8</v>
      </c>
      <c r="K33" s="409"/>
      <c r="L33" s="409"/>
      <c r="M33" s="409"/>
      <c r="N33" s="200"/>
      <c r="O33" s="200"/>
      <c r="P33" s="416" t="s">
        <v>299</v>
      </c>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X33" s="195"/>
      <c r="AY33" s="195"/>
    </row>
    <row r="34" spans="1:51" ht="20.25" customHeight="1">
      <c r="A34" s="195"/>
      <c r="B34" s="195"/>
      <c r="C34" s="195"/>
      <c r="D34" s="195"/>
      <c r="E34" s="195"/>
      <c r="F34" s="195"/>
      <c r="G34" s="195"/>
      <c r="H34" s="195"/>
      <c r="I34" s="195"/>
      <c r="J34" s="409" t="s">
        <v>10</v>
      </c>
      <c r="K34" s="409"/>
      <c r="L34" s="409"/>
      <c r="M34" s="409"/>
      <c r="N34" s="195"/>
      <c r="O34" s="195"/>
      <c r="P34" s="420" t="s">
        <v>475</v>
      </c>
      <c r="Q34" s="420"/>
      <c r="R34" s="420"/>
      <c r="S34" s="420"/>
      <c r="T34" s="420"/>
      <c r="U34" s="420"/>
      <c r="V34" s="420"/>
      <c r="W34" s="420"/>
      <c r="X34" s="420"/>
      <c r="Y34" s="420"/>
      <c r="Z34" s="420"/>
      <c r="AA34" s="420"/>
      <c r="AB34" s="201"/>
      <c r="AC34" s="201"/>
      <c r="AE34" s="421" t="s">
        <v>486</v>
      </c>
      <c r="AF34" s="421"/>
      <c r="AG34" s="201"/>
      <c r="AJ34" s="202"/>
      <c r="AK34" s="202"/>
      <c r="AL34" s="195"/>
      <c r="AN34" s="195"/>
      <c r="AO34" s="195"/>
      <c r="AP34" s="196"/>
      <c r="AQ34" s="196"/>
      <c r="AR34" s="195"/>
      <c r="AS34" s="195"/>
      <c r="AT34" s="195"/>
      <c r="AU34" s="195"/>
      <c r="AV34" s="195"/>
      <c r="AW34" s="195"/>
      <c r="AX34" s="195"/>
      <c r="AY34" s="195"/>
    </row>
    <row r="35" spans="1:51" ht="15" customHeight="1">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row>
    <row r="36" spans="1:51">
      <c r="A36" s="195"/>
      <c r="B36" s="195"/>
      <c r="C36" s="195"/>
      <c r="D36" s="195"/>
      <c r="E36" s="195"/>
      <c r="F36" s="195"/>
      <c r="G36" s="195"/>
      <c r="H36" s="196" t="s">
        <v>465</v>
      </c>
      <c r="I36" s="196"/>
      <c r="J36" s="196"/>
      <c r="K36" s="196"/>
      <c r="L36" s="196"/>
      <c r="M36" s="196"/>
      <c r="N36" s="196"/>
      <c r="O36" s="196"/>
      <c r="P36" s="195"/>
      <c r="Q36" s="415" t="s">
        <v>472</v>
      </c>
      <c r="R36" s="415"/>
      <c r="S36" s="415"/>
      <c r="T36" s="415"/>
      <c r="U36" s="415"/>
      <c r="V36" s="415"/>
      <c r="W36" s="415"/>
      <c r="X36" s="415"/>
      <c r="Y36" s="415"/>
      <c r="Z36" s="415"/>
      <c r="AA36" s="195" t="s">
        <v>194</v>
      </c>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row>
    <row r="37" spans="1:51" ht="20.25" customHeight="1">
      <c r="A37" s="195"/>
      <c r="B37" s="195"/>
      <c r="C37" s="195"/>
      <c r="D37" s="195"/>
      <c r="E37" s="195"/>
      <c r="F37" s="195"/>
      <c r="G37" s="195"/>
      <c r="H37" s="195"/>
      <c r="I37" s="195"/>
      <c r="J37" s="409" t="s">
        <v>8</v>
      </c>
      <c r="K37" s="409"/>
      <c r="L37" s="409"/>
      <c r="M37" s="409"/>
      <c r="N37" s="200"/>
      <c r="O37" s="200"/>
      <c r="P37" s="416" t="s">
        <v>299</v>
      </c>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X37" s="195"/>
      <c r="AY37" s="195"/>
    </row>
    <row r="38" spans="1:51" ht="20.25" customHeight="1">
      <c r="A38" s="195"/>
      <c r="B38" s="195"/>
      <c r="C38" s="195"/>
      <c r="D38" s="195"/>
      <c r="E38" s="195"/>
      <c r="F38" s="195"/>
      <c r="G38" s="195"/>
      <c r="H38" s="195"/>
      <c r="I38" s="195"/>
      <c r="J38" s="409" t="s">
        <v>10</v>
      </c>
      <c r="K38" s="409"/>
      <c r="L38" s="409"/>
      <c r="M38" s="409"/>
      <c r="N38" s="195"/>
      <c r="O38" s="195"/>
      <c r="P38" s="420" t="s">
        <v>476</v>
      </c>
      <c r="Q38" s="420"/>
      <c r="R38" s="420"/>
      <c r="S38" s="420"/>
      <c r="T38" s="420"/>
      <c r="U38" s="420"/>
      <c r="V38" s="420"/>
      <c r="W38" s="420"/>
      <c r="X38" s="420"/>
      <c r="Y38" s="420"/>
      <c r="Z38" s="420"/>
      <c r="AA38" s="420"/>
      <c r="AB38" s="201"/>
      <c r="AC38" s="201"/>
      <c r="AE38" s="421" t="s">
        <v>486</v>
      </c>
      <c r="AF38" s="421"/>
      <c r="AG38" s="201"/>
      <c r="AJ38" s="202"/>
      <c r="AK38" s="202"/>
      <c r="AL38" s="195"/>
      <c r="AN38" s="195"/>
      <c r="AO38" s="195"/>
      <c r="AP38" s="196"/>
      <c r="AQ38" s="196"/>
      <c r="AR38" s="195"/>
      <c r="AS38" s="195"/>
      <c r="AT38" s="195"/>
      <c r="AU38" s="195"/>
      <c r="AV38" s="195"/>
      <c r="AW38" s="195"/>
      <c r="AX38" s="195"/>
      <c r="AY38" s="195"/>
    </row>
    <row r="39" spans="1:51" ht="15" customHeight="1">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row>
    <row r="40" spans="1:51">
      <c r="A40" s="195"/>
      <c r="B40" s="195"/>
      <c r="C40" s="195"/>
      <c r="D40" s="195"/>
      <c r="E40" s="195"/>
      <c r="F40" s="195"/>
      <c r="G40" s="195"/>
      <c r="H40" s="196" t="s">
        <v>465</v>
      </c>
      <c r="I40" s="196"/>
      <c r="J40" s="196"/>
      <c r="K40" s="196"/>
      <c r="L40" s="196"/>
      <c r="M40" s="196"/>
      <c r="N40" s="196"/>
      <c r="O40" s="196"/>
      <c r="P40" s="195"/>
      <c r="Q40" s="415" t="s">
        <v>473</v>
      </c>
      <c r="R40" s="415"/>
      <c r="S40" s="415"/>
      <c r="T40" s="415"/>
      <c r="U40" s="415"/>
      <c r="V40" s="415"/>
      <c r="W40" s="415"/>
      <c r="X40" s="415"/>
      <c r="Y40" s="415"/>
      <c r="Z40" s="415"/>
      <c r="AA40" s="195" t="s">
        <v>194</v>
      </c>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row>
    <row r="41" spans="1:51" ht="20.25" customHeight="1">
      <c r="A41" s="195"/>
      <c r="B41" s="195"/>
      <c r="C41" s="195"/>
      <c r="D41" s="195"/>
      <c r="E41" s="195"/>
      <c r="F41" s="195"/>
      <c r="G41" s="195"/>
      <c r="H41" s="195"/>
      <c r="I41" s="195"/>
      <c r="J41" s="409" t="s">
        <v>8</v>
      </c>
      <c r="K41" s="409"/>
      <c r="L41" s="409"/>
      <c r="M41" s="409"/>
      <c r="N41" s="200"/>
      <c r="O41" s="200"/>
      <c r="P41" s="416" t="s">
        <v>299</v>
      </c>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X41" s="195"/>
      <c r="AY41" s="195"/>
    </row>
    <row r="42" spans="1:51" ht="20.25" customHeight="1">
      <c r="A42" s="195"/>
      <c r="B42" s="195"/>
      <c r="C42" s="195"/>
      <c r="D42" s="195"/>
      <c r="E42" s="195"/>
      <c r="F42" s="195"/>
      <c r="G42" s="195"/>
      <c r="H42" s="195"/>
      <c r="I42" s="195"/>
      <c r="J42" s="409" t="s">
        <v>10</v>
      </c>
      <c r="K42" s="409"/>
      <c r="L42" s="409"/>
      <c r="M42" s="409"/>
      <c r="N42" s="195"/>
      <c r="O42" s="195"/>
      <c r="P42" s="420" t="s">
        <v>477</v>
      </c>
      <c r="Q42" s="420"/>
      <c r="R42" s="420"/>
      <c r="S42" s="420"/>
      <c r="T42" s="420"/>
      <c r="U42" s="420"/>
      <c r="V42" s="420"/>
      <c r="W42" s="420"/>
      <c r="X42" s="420"/>
      <c r="Y42" s="420"/>
      <c r="Z42" s="420"/>
      <c r="AA42" s="420"/>
      <c r="AB42" s="201"/>
      <c r="AC42" s="201"/>
      <c r="AE42" s="421" t="s">
        <v>486</v>
      </c>
      <c r="AF42" s="421"/>
      <c r="AG42" s="201"/>
      <c r="AJ42" s="202"/>
      <c r="AK42" s="202"/>
      <c r="AL42" s="195"/>
      <c r="AN42" s="195"/>
      <c r="AO42" s="195"/>
      <c r="AP42" s="196"/>
      <c r="AQ42" s="196"/>
      <c r="AR42" s="195"/>
      <c r="AS42" s="195"/>
      <c r="AT42" s="195"/>
      <c r="AU42" s="195"/>
      <c r="AV42" s="195"/>
      <c r="AW42" s="195"/>
      <c r="AX42" s="195"/>
      <c r="AY42" s="195"/>
    </row>
    <row r="43" spans="1:51">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row>
    <row r="44" spans="1:51">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row>
    <row r="45" spans="1:51">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row>
    <row r="46" spans="1:51">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row>
    <row r="47" spans="1:51">
      <c r="A47" s="195"/>
      <c r="B47" s="195"/>
      <c r="C47" s="195"/>
      <c r="D47" s="195"/>
      <c r="E47" s="195"/>
      <c r="F47" s="195"/>
      <c r="G47" s="195"/>
      <c r="H47" s="195"/>
      <c r="I47" s="195"/>
      <c r="J47" s="195"/>
      <c r="K47" s="195"/>
      <c r="L47" s="195"/>
      <c r="M47" s="195"/>
      <c r="AO47" s="195"/>
      <c r="AP47" s="195"/>
      <c r="AQ47" s="195"/>
      <c r="AR47" s="195"/>
      <c r="AS47" s="195"/>
      <c r="AT47" s="195"/>
      <c r="AU47" s="195"/>
      <c r="AV47" s="195"/>
      <c r="AW47" s="195"/>
      <c r="AX47" s="195"/>
      <c r="AY47" s="195"/>
    </row>
    <row r="48" spans="1:5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row>
    <row r="49" spans="1:51">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row>
    <row r="50" spans="1:51">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row>
    <row r="51" spans="1:51">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row>
    <row r="52" spans="1:51">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row>
    <row r="53" spans="1:51">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row>
    <row r="54" spans="1:51">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row>
    <row r="55" spans="1:51">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row>
    <row r="56" spans="1:51">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row>
    <row r="57" spans="1:51">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row>
    <row r="58" spans="1:51">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row>
    <row r="59" spans="1:51">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row>
    <row r="60" spans="1:51">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row>
    <row r="61" spans="1:51">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row>
    <row r="62" spans="1:51">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row>
    <row r="63" spans="1:51">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row>
    <row r="64" spans="1:51">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195"/>
      <c r="AY64" s="195"/>
    </row>
    <row r="65" spans="1:51">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row>
    <row r="66" spans="1:51">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95"/>
      <c r="AY66" s="195"/>
    </row>
    <row r="67" spans="1:51">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5"/>
      <c r="AY67" s="195"/>
    </row>
    <row r="68" spans="1:51">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5"/>
      <c r="AY68" s="195"/>
    </row>
    <row r="69" spans="1:51">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row>
    <row r="70" spans="1:51">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5"/>
    </row>
    <row r="71" spans="1:51">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95"/>
      <c r="AU71" s="195"/>
      <c r="AV71" s="195"/>
      <c r="AW71" s="195"/>
      <c r="AX71" s="195"/>
      <c r="AY71" s="195"/>
    </row>
    <row r="72" spans="1:51">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row>
    <row r="73" spans="1:51">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row>
    <row r="74" spans="1:51">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row>
    <row r="75" spans="1:51">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row>
    <row r="76" spans="1:51">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c r="AR76" s="195"/>
      <c r="AS76" s="195"/>
      <c r="AT76" s="195"/>
      <c r="AU76" s="195"/>
      <c r="AV76" s="195"/>
      <c r="AW76" s="195"/>
      <c r="AX76" s="195"/>
      <c r="AY76" s="195"/>
    </row>
    <row r="77" spans="1:51">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row>
    <row r="78" spans="1:51">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row>
    <row r="79" spans="1:51">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row>
    <row r="80" spans="1:51">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row>
    <row r="81" spans="1:51">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row>
    <row r="82" spans="1:51">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row>
    <row r="83" spans="1:51">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row>
    <row r="84" spans="1:51">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row>
    <row r="85" spans="1:51">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5"/>
    </row>
    <row r="86" spans="1:51">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row>
    <row r="87" spans="1:5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5"/>
    </row>
    <row r="88" spans="1:51">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row>
    <row r="89" spans="1:5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row>
    <row r="90" spans="1:5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row>
    <row r="91" spans="1:5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row>
    <row r="92" spans="1:5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row>
    <row r="93" spans="1:51">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row>
    <row r="94" spans="1:51">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row>
    <row r="95" spans="1:51">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c r="AQ95" s="195"/>
      <c r="AR95" s="195"/>
      <c r="AS95" s="195"/>
      <c r="AT95" s="195"/>
      <c r="AU95" s="195"/>
      <c r="AV95" s="195"/>
      <c r="AW95" s="195"/>
      <c r="AX95" s="195"/>
      <c r="AY95" s="195"/>
    </row>
    <row r="96" spans="1:51">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row>
    <row r="97" spans="1:51">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row>
    <row r="98" spans="1:51">
      <c r="A98" s="195"/>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row>
    <row r="99" spans="1:51">
      <c r="A99" s="195"/>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row>
    <row r="100" spans="1:51">
      <c r="A100" s="195"/>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row>
    <row r="101" spans="1:51">
      <c r="A101" s="195"/>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row>
    <row r="102" spans="1:51">
      <c r="A102" s="195"/>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195"/>
      <c r="AO102" s="195"/>
      <c r="AP102" s="195"/>
      <c r="AQ102" s="195"/>
      <c r="AR102" s="195"/>
      <c r="AS102" s="195"/>
      <c r="AT102" s="195"/>
      <c r="AU102" s="195"/>
      <c r="AV102" s="195"/>
      <c r="AW102" s="195"/>
      <c r="AX102" s="195"/>
      <c r="AY102" s="195"/>
    </row>
    <row r="103" spans="1:51">
      <c r="A103" s="195"/>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5"/>
      <c r="AY103" s="195"/>
    </row>
    <row r="104" spans="1:51">
      <c r="A104" s="195"/>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row>
    <row r="105" spans="1:51">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5"/>
    </row>
    <row r="106" spans="1:51">
      <c r="A106" s="195"/>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row>
    <row r="107" spans="1:51">
      <c r="A107" s="195"/>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row>
    <row r="108" spans="1:51">
      <c r="A108" s="195"/>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row>
    <row r="109" spans="1:51">
      <c r="A109" s="195"/>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row>
    <row r="110" spans="1:51">
      <c r="A110" s="195"/>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row>
    <row r="111" spans="1:51">
      <c r="A111" s="195"/>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c r="AL111" s="195"/>
      <c r="AM111" s="195"/>
      <c r="AN111" s="195"/>
      <c r="AO111" s="195"/>
      <c r="AP111" s="195"/>
      <c r="AQ111" s="195"/>
      <c r="AR111" s="195"/>
      <c r="AS111" s="195"/>
      <c r="AT111" s="195"/>
      <c r="AU111" s="195"/>
      <c r="AV111" s="195"/>
      <c r="AW111" s="195"/>
      <c r="AX111" s="195"/>
      <c r="AY111" s="195"/>
    </row>
    <row r="112" spans="1:51">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c r="AL112" s="195"/>
      <c r="AM112" s="195"/>
      <c r="AN112" s="195"/>
      <c r="AO112" s="195"/>
      <c r="AP112" s="195"/>
      <c r="AQ112" s="195"/>
      <c r="AR112" s="195"/>
      <c r="AS112" s="195"/>
      <c r="AT112" s="195"/>
      <c r="AU112" s="195"/>
      <c r="AV112" s="195"/>
      <c r="AW112" s="195"/>
      <c r="AX112" s="195"/>
      <c r="AY112" s="195"/>
    </row>
    <row r="113" spans="1:51">
      <c r="A113" s="19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c r="AL113" s="195"/>
      <c r="AM113" s="195"/>
      <c r="AN113" s="195"/>
      <c r="AO113" s="195"/>
      <c r="AP113" s="195"/>
      <c r="AQ113" s="195"/>
      <c r="AR113" s="195"/>
      <c r="AS113" s="195"/>
      <c r="AT113" s="195"/>
      <c r="AU113" s="195"/>
      <c r="AV113" s="195"/>
      <c r="AW113" s="195"/>
      <c r="AX113" s="195"/>
      <c r="AY113" s="195"/>
    </row>
    <row r="114" spans="1:51">
      <c r="A114" s="19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row>
    <row r="115" spans="1:51">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5"/>
    </row>
    <row r="116" spans="1:51">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195"/>
      <c r="AQ116" s="195"/>
      <c r="AR116" s="195"/>
      <c r="AS116" s="195"/>
      <c r="AT116" s="195"/>
      <c r="AU116" s="195"/>
      <c r="AV116" s="195"/>
      <c r="AW116" s="195"/>
      <c r="AX116" s="195"/>
      <c r="AY116" s="195"/>
    </row>
    <row r="117" spans="1:51">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5"/>
    </row>
  </sheetData>
  <sheetProtection sheet="1"/>
  <mergeCells count="48">
    <mergeCell ref="J42:M42"/>
    <mergeCell ref="P42:AA42"/>
    <mergeCell ref="AE42:AF42"/>
    <mergeCell ref="Q24:Z24"/>
    <mergeCell ref="J25:M25"/>
    <mergeCell ref="P25:AU25"/>
    <mergeCell ref="J26:M26"/>
    <mergeCell ref="P26:AA26"/>
    <mergeCell ref="AE26:AF26"/>
    <mergeCell ref="J38:M38"/>
    <mergeCell ref="P38:AA38"/>
    <mergeCell ref="AE38:AF38"/>
    <mergeCell ref="Q40:Z40"/>
    <mergeCell ref="J41:M41"/>
    <mergeCell ref="P41:AU41"/>
    <mergeCell ref="J34:M34"/>
    <mergeCell ref="P34:AA34"/>
    <mergeCell ref="AE34:AF34"/>
    <mergeCell ref="Q36:Z36"/>
    <mergeCell ref="J37:M37"/>
    <mergeCell ref="P37:AU37"/>
    <mergeCell ref="J30:M30"/>
    <mergeCell ref="P30:AA30"/>
    <mergeCell ref="AE30:AF30"/>
    <mergeCell ref="Q32:Z32"/>
    <mergeCell ref="J33:M33"/>
    <mergeCell ref="P33:AU33"/>
    <mergeCell ref="C22:R22"/>
    <mergeCell ref="Q28:Z28"/>
    <mergeCell ref="J29:M29"/>
    <mergeCell ref="P29:AU29"/>
    <mergeCell ref="F19:Y19"/>
    <mergeCell ref="Z19:AS19"/>
    <mergeCell ref="Z20:AS20"/>
    <mergeCell ref="F20:Y20"/>
    <mergeCell ref="A17:AW17"/>
    <mergeCell ref="AR1:AW1"/>
    <mergeCell ref="A2:AW2"/>
    <mergeCell ref="J10:M10"/>
    <mergeCell ref="P10:AU10"/>
    <mergeCell ref="J11:M11"/>
    <mergeCell ref="P11:AA11"/>
    <mergeCell ref="Q13:Z13"/>
    <mergeCell ref="J14:M14"/>
    <mergeCell ref="P14:AU14"/>
    <mergeCell ref="J15:M15"/>
    <mergeCell ref="P15:AA15"/>
    <mergeCell ref="B4:M4"/>
  </mergeCells>
  <phoneticPr fontId="3"/>
  <conditionalFormatting sqref="AJ3:AW3">
    <cfRule type="cellIs" dxfId="44" priority="2" stopIfTrue="1" operator="between">
      <formula>43586</formula>
      <formula>43830</formula>
    </cfRule>
  </conditionalFormatting>
  <conditionalFormatting sqref="C22:R22">
    <cfRule type="cellIs" dxfId="43" priority="1" stopIfTrue="1" operator="between">
      <formula>43586</formula>
      <formula>43830</formula>
    </cfRule>
  </conditionalFormatting>
  <dataValidations count="2">
    <dataValidation imeMode="disabled" allowBlank="1" showInputMessage="1" showErrorMessage="1" sqref="AY4:BL4 AX5" xr:uid="{00000000-0002-0000-0900-000000000000}"/>
    <dataValidation imeMode="hiragana" allowBlank="1" showInputMessage="1" showErrorMessage="1" sqref="AB11:AK11 P14:P15 P10:P11 AB15:AK15 P29:P30 AB30:AC30 AJ26:AK26 AJ30:AK30 P33:P34 AB34:AC34 AE30:AG30 AJ34:AK34 P37:P38 AB38:AC38 AE34:AG34 AJ38:AK38 P41:P42 AB42:AC42 AE38:AG38 AJ42:AK42 P25:P26 AB26:AC26 AE26:AG26 AE42:AG42" xr:uid="{00000000-0002-0000-0900-000001000000}"/>
  </dataValidations>
  <printOptions horizontalCentered="1"/>
  <pageMargins left="0.86614173228346458" right="0.70866141732283472" top="0.78740157480314965" bottom="0.39370078740157483" header="0.51181102362204722" footer="0.31496062992125984"/>
  <pageSetup paperSize="9" orientation="portrait" r:id="rId1"/>
  <headerFooter alignWithMargins="0">
    <oddFooter>&amp;R&amp;"ＭＳ ゴシック,標準"&amp;10&amp;K01+000［2405］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114"/>
  <sheetViews>
    <sheetView workbookViewId="0"/>
  </sheetViews>
  <sheetFormatPr defaultRowHeight="14.25"/>
  <cols>
    <col min="1" max="49" width="1.625" style="1" customWidth="1"/>
    <col min="50" max="50" width="17.25" style="1" bestFit="1" customWidth="1"/>
    <col min="51" max="16384" width="9" style="1"/>
  </cols>
  <sheetData>
    <row r="1" spans="1:58"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316</v>
      </c>
      <c r="AQ1" s="382"/>
      <c r="AR1" s="382"/>
      <c r="AS1" s="382"/>
      <c r="AT1" s="382"/>
      <c r="AU1" s="382"/>
      <c r="AV1" s="382"/>
      <c r="AW1" s="382"/>
      <c r="AX1" s="2"/>
      <c r="AY1" s="2"/>
    </row>
    <row r="2" spans="1:58">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8">
      <c r="A3" s="4"/>
      <c r="B3" s="4"/>
      <c r="C3" s="4"/>
      <c r="D3" s="4"/>
      <c r="E3" s="4"/>
      <c r="F3" s="4"/>
      <c r="G3" s="4"/>
      <c r="H3" s="4"/>
      <c r="I3" s="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8" ht="15">
      <c r="A4" s="424" t="s">
        <v>584</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2"/>
      <c r="AY4" s="2"/>
    </row>
    <row r="5" spans="1:58" ht="18.75" customHeight="1">
      <c r="A5" s="425"/>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2"/>
      <c r="AY5" s="2"/>
    </row>
    <row r="6" spans="1:58">
      <c r="A6" s="4"/>
      <c r="B6" s="4"/>
      <c r="C6" s="4"/>
      <c r="D6" s="4"/>
      <c r="E6" s="4"/>
      <c r="F6" s="4"/>
      <c r="G6" s="4"/>
      <c r="H6" s="4"/>
      <c r="I6" s="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8">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8" ht="24.75" customHeight="1">
      <c r="A8" s="4"/>
      <c r="B8" s="4"/>
      <c r="C8" s="4"/>
      <c r="D8" s="354" t="s">
        <v>301</v>
      </c>
      <c r="E8" s="354"/>
      <c r="F8" s="354"/>
      <c r="G8" s="354"/>
      <c r="H8" s="354"/>
      <c r="I8" s="354"/>
      <c r="J8" s="354"/>
      <c r="K8" s="345" t="s">
        <v>8</v>
      </c>
      <c r="L8" s="345"/>
      <c r="M8" s="345"/>
      <c r="N8" s="345"/>
      <c r="O8" s="5"/>
      <c r="P8" s="5"/>
      <c r="Q8" s="2"/>
      <c r="S8" s="395" t="str">
        <f>基本情報!F29&amp;" "&amp;基本情報!F30</f>
        <v>譲渡人住所1-2-3 譲渡人ﾏﾝｼｮﾝ101</v>
      </c>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134"/>
      <c r="AY8" s="192"/>
      <c r="AZ8" s="192"/>
      <c r="BA8" s="192"/>
      <c r="BB8" s="192"/>
      <c r="BC8" s="135"/>
      <c r="BD8" s="135"/>
      <c r="BE8" s="135"/>
      <c r="BF8" s="135"/>
    </row>
    <row r="9" spans="1:58" ht="24.75" customHeight="1">
      <c r="A9" s="4"/>
      <c r="B9" s="4"/>
      <c r="C9" s="4"/>
      <c r="D9" s="4"/>
      <c r="E9" s="4"/>
      <c r="F9" s="4"/>
      <c r="G9" s="4"/>
      <c r="H9" s="4"/>
      <c r="I9" s="4"/>
      <c r="J9" s="2"/>
      <c r="K9" s="345" t="s">
        <v>9</v>
      </c>
      <c r="L9" s="345"/>
      <c r="M9" s="345"/>
      <c r="N9" s="345"/>
      <c r="O9" s="5"/>
      <c r="R9" s="401" t="str">
        <f>基本情報!F26</f>
        <v>譲渡</v>
      </c>
      <c r="S9" s="401"/>
      <c r="T9" s="401"/>
      <c r="U9" s="401"/>
      <c r="V9" s="401"/>
      <c r="W9" s="401"/>
      <c r="X9" s="401"/>
      <c r="Y9" s="354" t="s">
        <v>270</v>
      </c>
      <c r="Z9" s="354"/>
      <c r="AA9" s="354"/>
      <c r="AB9" s="354"/>
      <c r="AC9" s="354"/>
      <c r="AD9" s="354"/>
      <c r="AE9" s="2"/>
      <c r="AF9" s="2"/>
      <c r="AG9" s="2"/>
      <c r="AH9" s="2"/>
      <c r="AI9" s="2"/>
      <c r="AJ9" s="2"/>
      <c r="AK9" s="2"/>
      <c r="AL9" s="2"/>
      <c r="AM9" s="2"/>
      <c r="AN9" s="2"/>
      <c r="AO9" s="2"/>
      <c r="AP9" s="2"/>
      <c r="AQ9" s="2"/>
      <c r="AR9" s="2"/>
      <c r="AS9" s="2"/>
      <c r="AT9" s="2"/>
      <c r="AU9" s="2"/>
      <c r="AV9" s="2"/>
      <c r="AW9" s="2"/>
      <c r="AX9" s="134"/>
      <c r="AY9" s="134"/>
      <c r="AZ9" s="135"/>
      <c r="BA9" s="135"/>
      <c r="BB9" s="135"/>
      <c r="BC9" s="135"/>
      <c r="BD9" s="135"/>
      <c r="BE9" s="135"/>
      <c r="BF9" s="135"/>
    </row>
    <row r="10" spans="1:58" ht="24.75" customHeight="1">
      <c r="A10" s="4"/>
      <c r="B10" s="4"/>
      <c r="C10" s="4"/>
      <c r="D10" s="4"/>
      <c r="E10" s="4"/>
      <c r="F10" s="4"/>
      <c r="G10" s="4"/>
      <c r="H10" s="4"/>
      <c r="I10" s="4"/>
      <c r="J10" s="2"/>
      <c r="K10" s="345" t="s">
        <v>10</v>
      </c>
      <c r="L10" s="345"/>
      <c r="M10" s="345"/>
      <c r="N10" s="345"/>
      <c r="O10" s="5"/>
      <c r="R10" s="401" t="str">
        <f>基本情報!F25</f>
        <v>譲渡次郎</v>
      </c>
      <c r="S10" s="401"/>
      <c r="T10" s="401"/>
      <c r="U10" s="401"/>
      <c r="V10" s="401"/>
      <c r="W10" s="401"/>
      <c r="X10" s="401"/>
      <c r="Y10" s="401"/>
      <c r="Z10" s="401"/>
      <c r="AA10" s="401"/>
      <c r="AB10" s="401"/>
      <c r="AC10" s="401"/>
      <c r="AD10" s="401"/>
      <c r="AE10" s="401"/>
      <c r="AF10" s="401"/>
      <c r="AG10" s="401"/>
      <c r="AH10" s="2"/>
      <c r="AI10" s="2"/>
      <c r="AJ10" s="2"/>
      <c r="AK10" s="2"/>
      <c r="AL10" s="2"/>
      <c r="AM10" s="2"/>
      <c r="AN10" s="2"/>
      <c r="AO10" s="2"/>
      <c r="AP10" s="2"/>
      <c r="AQ10" s="2"/>
      <c r="AR10" s="2"/>
      <c r="AS10" s="2"/>
      <c r="AT10" s="2"/>
      <c r="AU10" s="2"/>
      <c r="AV10" s="2"/>
      <c r="AW10" s="2"/>
      <c r="AX10" s="134"/>
      <c r="AY10" s="134"/>
      <c r="AZ10" s="135"/>
      <c r="BA10" s="135"/>
      <c r="BB10" s="135"/>
      <c r="BC10" s="135"/>
      <c r="BD10" s="135"/>
      <c r="BE10" s="135"/>
      <c r="BF10" s="135"/>
    </row>
    <row r="11" spans="1:58" ht="27.75" customHeight="1">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134"/>
      <c r="AY11" s="134"/>
      <c r="AZ11" s="135"/>
      <c r="BA11" s="135"/>
      <c r="BB11" s="135"/>
      <c r="BC11" s="135"/>
      <c r="BD11" s="135"/>
      <c r="BE11" s="135"/>
      <c r="BF11" s="135"/>
    </row>
    <row r="12" spans="1:58" ht="24.75" customHeight="1">
      <c r="A12" s="4"/>
      <c r="B12" s="4"/>
      <c r="C12" s="4"/>
      <c r="D12" s="354" t="s">
        <v>302</v>
      </c>
      <c r="E12" s="354"/>
      <c r="F12" s="354"/>
      <c r="G12" s="354"/>
      <c r="H12" s="354"/>
      <c r="I12" s="354"/>
      <c r="J12" s="354"/>
      <c r="K12" s="345" t="s">
        <v>8</v>
      </c>
      <c r="L12" s="345"/>
      <c r="M12" s="345"/>
      <c r="N12" s="345"/>
      <c r="O12" s="2"/>
      <c r="P12" s="2"/>
      <c r="S12" s="395" t="str">
        <f>基本情報!F15&amp;" "&amp;基本情報!F16</f>
        <v>譲受者住所1-2-12 譲受者ｱﾊﾟｰﾄ102</v>
      </c>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145"/>
      <c r="AY12" s="145"/>
      <c r="AZ12" s="145"/>
      <c r="BA12" s="145"/>
      <c r="BB12" s="145"/>
    </row>
    <row r="13" spans="1:58" ht="24.75" customHeight="1">
      <c r="A13" s="4"/>
      <c r="B13" s="4"/>
      <c r="C13" s="4"/>
      <c r="D13" s="4"/>
      <c r="E13" s="4"/>
      <c r="F13" s="4"/>
      <c r="G13" s="4"/>
      <c r="H13" s="4"/>
      <c r="I13" s="4"/>
      <c r="J13" s="2"/>
      <c r="K13" s="345" t="s">
        <v>9</v>
      </c>
      <c r="L13" s="345"/>
      <c r="M13" s="345"/>
      <c r="N13" s="345"/>
      <c r="O13" s="2"/>
      <c r="P13" s="2"/>
      <c r="R13" s="401" t="str">
        <f>基本情報!F12</f>
        <v>譲受</v>
      </c>
      <c r="S13" s="401"/>
      <c r="T13" s="401"/>
      <c r="U13" s="401"/>
      <c r="V13" s="401"/>
      <c r="W13" s="401"/>
      <c r="X13" s="401"/>
      <c r="Y13" s="354" t="s">
        <v>275</v>
      </c>
      <c r="Z13" s="354"/>
      <c r="AA13" s="354"/>
      <c r="AB13" s="354"/>
      <c r="AC13" s="354"/>
      <c r="AD13" s="354"/>
      <c r="AE13" s="2"/>
      <c r="AF13" s="2"/>
      <c r="AG13" s="2"/>
      <c r="AH13" s="2"/>
      <c r="AI13" s="2"/>
      <c r="AJ13" s="2"/>
      <c r="AK13" s="2"/>
      <c r="AL13" s="2"/>
      <c r="AM13" s="2"/>
      <c r="AN13" s="2"/>
      <c r="AO13" s="2"/>
      <c r="AP13" s="2"/>
      <c r="AQ13" s="2"/>
      <c r="AR13" s="2"/>
      <c r="AS13" s="2"/>
      <c r="AT13" s="2"/>
      <c r="AU13" s="2"/>
      <c r="AV13" s="2"/>
      <c r="AW13" s="2"/>
      <c r="AX13" s="2"/>
      <c r="AY13" s="2"/>
    </row>
    <row r="14" spans="1:58" ht="24.75" customHeight="1">
      <c r="A14" s="4"/>
      <c r="B14" s="4"/>
      <c r="C14" s="4"/>
      <c r="D14" s="4"/>
      <c r="E14" s="4"/>
      <c r="F14" s="4"/>
      <c r="G14" s="4"/>
      <c r="H14" s="4"/>
      <c r="I14" s="4"/>
      <c r="J14" s="2"/>
      <c r="K14" s="345" t="s">
        <v>10</v>
      </c>
      <c r="L14" s="345"/>
      <c r="M14" s="345"/>
      <c r="N14" s="345"/>
      <c r="O14" s="2"/>
      <c r="P14" s="2"/>
      <c r="R14" s="402" t="str">
        <f>基本情報!F11</f>
        <v>譲受一郎</v>
      </c>
      <c r="S14" s="401"/>
      <c r="T14" s="401"/>
      <c r="U14" s="401"/>
      <c r="V14" s="401"/>
      <c r="W14" s="401"/>
      <c r="X14" s="401"/>
      <c r="Y14" s="401"/>
      <c r="Z14" s="401"/>
      <c r="AA14" s="401"/>
      <c r="AB14" s="401"/>
      <c r="AC14" s="401"/>
      <c r="AD14" s="401"/>
      <c r="AE14" s="401"/>
      <c r="AF14" s="401"/>
      <c r="AG14" s="401"/>
      <c r="AH14" s="2"/>
      <c r="AI14" s="2"/>
      <c r="AJ14" s="2"/>
      <c r="AK14" s="2"/>
      <c r="AL14" s="2"/>
      <c r="AM14" s="2"/>
      <c r="AN14" s="2"/>
      <c r="AO14" s="2"/>
      <c r="AP14" s="2"/>
      <c r="AQ14" s="2"/>
      <c r="AR14" s="2"/>
      <c r="AS14" s="2"/>
      <c r="AT14" s="2"/>
      <c r="AU14" s="2"/>
      <c r="AV14" s="2"/>
      <c r="AW14" s="2"/>
      <c r="AX14" s="2"/>
      <c r="AY14" s="2"/>
    </row>
    <row r="15" spans="1:58">
      <c r="A15" s="4"/>
      <c r="B15" s="4"/>
      <c r="C15" s="4"/>
      <c r="D15" s="4"/>
      <c r="E15" s="4"/>
      <c r="F15" s="4"/>
      <c r="G15" s="4"/>
      <c r="H15" s="4"/>
      <c r="I15" s="4"/>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8" ht="52.5" customHeight="1">
      <c r="A16" s="432" t="s">
        <v>585</v>
      </c>
      <c r="B16" s="432"/>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2"/>
      <c r="AW16" s="432"/>
      <c r="AX16" s="2"/>
      <c r="AY16" s="2"/>
    </row>
    <row r="17" spans="1:51">
      <c r="A17" s="4"/>
      <c r="B17" s="4"/>
      <c r="C17" s="4"/>
      <c r="D17" s="4"/>
      <c r="E17" s="4"/>
      <c r="F17" s="4"/>
      <c r="G17" s="4"/>
      <c r="H17" s="4"/>
      <c r="I17" s="4"/>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c r="A18" s="313" t="s">
        <v>274</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2"/>
      <c r="AY18" s="2"/>
    </row>
    <row r="19" spans="1:5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5"/>
      <c r="AT19" s="5"/>
      <c r="AV19" s="2"/>
      <c r="AX19" s="2"/>
    </row>
    <row r="20" spans="1:51">
      <c r="A20" s="1" t="s">
        <v>303</v>
      </c>
      <c r="B20" s="2"/>
      <c r="C20" s="2"/>
      <c r="D20" s="2"/>
      <c r="E20" s="2"/>
      <c r="F20" s="2"/>
      <c r="G20" s="2"/>
      <c r="H20" s="2"/>
      <c r="I20" s="2"/>
      <c r="J20" s="2"/>
      <c r="K20" s="2"/>
      <c r="L20" s="2"/>
      <c r="M20" s="2"/>
      <c r="N20" s="2"/>
      <c r="O20" s="2"/>
      <c r="P20" s="2"/>
      <c r="AX20" s="2"/>
    </row>
    <row r="21" spans="1:51" ht="8.1" customHeight="1">
      <c r="B21" s="2"/>
      <c r="C21" s="2"/>
      <c r="D21" s="2"/>
      <c r="E21" s="2"/>
      <c r="F21" s="2"/>
      <c r="G21" s="2"/>
      <c r="H21" s="2"/>
      <c r="I21" s="2"/>
      <c r="J21" s="2"/>
      <c r="K21" s="2"/>
      <c r="L21" s="2"/>
      <c r="M21" s="2"/>
      <c r="N21" s="2"/>
      <c r="O21" s="2"/>
      <c r="P21" s="2"/>
      <c r="AX21" s="2"/>
    </row>
    <row r="22" spans="1:51">
      <c r="A22" s="2"/>
      <c r="B22" s="2"/>
      <c r="C22" s="2"/>
      <c r="D22" s="2"/>
      <c r="E22" s="396" t="s">
        <v>91</v>
      </c>
      <c r="F22" s="396"/>
      <c r="G22" s="396"/>
      <c r="H22" s="1" t="s">
        <v>278</v>
      </c>
      <c r="I22" s="2"/>
      <c r="J22" s="2"/>
      <c r="K22" s="2"/>
      <c r="L22" s="2"/>
      <c r="M22" s="2"/>
      <c r="N22" s="2"/>
      <c r="O22" s="2"/>
      <c r="P22" s="2"/>
      <c r="AX22" s="2"/>
    </row>
    <row r="23" spans="1:51" ht="8.1" customHeight="1">
      <c r="A23" s="2"/>
      <c r="B23" s="2"/>
      <c r="C23" s="2"/>
      <c r="D23" s="2"/>
      <c r="E23" s="137"/>
      <c r="F23" s="137"/>
      <c r="G23" s="137"/>
      <c r="I23" s="2"/>
      <c r="J23" s="2"/>
      <c r="K23" s="2"/>
      <c r="L23" s="2"/>
      <c r="M23" s="2"/>
      <c r="N23" s="2"/>
      <c r="O23" s="2"/>
      <c r="P23" s="2"/>
      <c r="AX23" s="2"/>
    </row>
    <row r="24" spans="1:51">
      <c r="A24" s="2"/>
      <c r="B24" s="2"/>
      <c r="C24" s="2"/>
      <c r="D24" s="2"/>
      <c r="E24" s="2"/>
      <c r="F24" s="2"/>
      <c r="G24" s="2"/>
      <c r="H24" s="2"/>
      <c r="I24" s="2"/>
      <c r="J24" s="1" t="s">
        <v>582</v>
      </c>
      <c r="K24" s="2"/>
      <c r="L24" s="2"/>
      <c r="M24" s="2"/>
      <c r="N24" s="2"/>
      <c r="O24" s="2"/>
      <c r="P24" s="2"/>
      <c r="AX24" s="2"/>
    </row>
    <row r="25" spans="1:51" ht="8.1" customHeight="1">
      <c r="A25" s="2"/>
      <c r="B25" s="2"/>
      <c r="C25" s="2"/>
      <c r="D25" s="2"/>
      <c r="E25" s="2"/>
      <c r="F25" s="2"/>
      <c r="G25" s="2"/>
      <c r="H25" s="2"/>
      <c r="I25" s="2"/>
      <c r="K25" s="2"/>
      <c r="L25" s="2"/>
      <c r="M25" s="2"/>
      <c r="N25" s="2"/>
      <c r="O25" s="2"/>
      <c r="P25" s="2"/>
      <c r="AX25" s="2"/>
    </row>
    <row r="26" spans="1:51">
      <c r="A26" s="2"/>
      <c r="B26" s="2"/>
      <c r="C26" s="2"/>
      <c r="D26" s="2"/>
      <c r="E26" s="396" t="s">
        <v>97</v>
      </c>
      <c r="F26" s="396"/>
      <c r="G26" s="396"/>
      <c r="H26" s="1" t="s">
        <v>279</v>
      </c>
      <c r="I26" s="2"/>
      <c r="J26" s="2"/>
      <c r="K26" s="2"/>
      <c r="L26" s="2"/>
      <c r="M26" s="2"/>
      <c r="N26" s="2"/>
      <c r="O26" s="2"/>
      <c r="P26" s="2"/>
      <c r="AX26" s="2"/>
    </row>
    <row r="27" spans="1:51" ht="8.1" customHeight="1">
      <c r="A27" s="2"/>
      <c r="B27" s="2"/>
      <c r="C27" s="2"/>
      <c r="D27" s="2"/>
      <c r="E27" s="137"/>
      <c r="F27" s="137"/>
      <c r="G27" s="137"/>
      <c r="I27" s="2"/>
      <c r="J27" s="2"/>
      <c r="K27" s="2"/>
      <c r="L27" s="2"/>
      <c r="M27" s="2"/>
      <c r="N27" s="2"/>
      <c r="O27" s="2"/>
      <c r="P27" s="2"/>
      <c r="AX27" s="2"/>
    </row>
    <row r="28" spans="1:51" ht="21.75" customHeight="1">
      <c r="A28" s="2"/>
      <c r="B28" s="2"/>
      <c r="C28" s="2"/>
      <c r="D28" s="2"/>
      <c r="E28" s="2"/>
      <c r="F28" s="2"/>
      <c r="G28" s="2"/>
      <c r="H28" s="2"/>
      <c r="I28" s="2"/>
      <c r="J28" s="354" t="s">
        <v>288</v>
      </c>
      <c r="K28" s="354"/>
      <c r="L28" s="354"/>
      <c r="M28" s="1" t="s">
        <v>282</v>
      </c>
      <c r="N28" s="2"/>
      <c r="O28" s="2"/>
      <c r="P28" s="2"/>
      <c r="AX28" s="2"/>
    </row>
    <row r="29" spans="1:51" ht="21.75" customHeight="1">
      <c r="A29" s="2"/>
      <c r="B29" s="2"/>
      <c r="C29" s="2"/>
      <c r="D29" s="2"/>
      <c r="E29" s="2"/>
      <c r="F29" s="2"/>
      <c r="G29" s="2"/>
      <c r="H29" s="2"/>
      <c r="I29" s="2"/>
      <c r="J29" s="354" t="s">
        <v>280</v>
      </c>
      <c r="K29" s="354"/>
      <c r="L29" s="354"/>
      <c r="M29" s="1" t="s">
        <v>283</v>
      </c>
      <c r="N29" s="2"/>
      <c r="O29" s="2"/>
      <c r="P29" s="2"/>
      <c r="AX29" s="2"/>
    </row>
    <row r="30" spans="1:51" ht="21.75" customHeight="1">
      <c r="A30" s="2"/>
      <c r="B30" s="2"/>
      <c r="C30" s="2"/>
      <c r="D30" s="2"/>
      <c r="E30" s="2"/>
      <c r="F30" s="2"/>
      <c r="G30" s="2"/>
      <c r="H30" s="2"/>
      <c r="I30" s="2"/>
      <c r="J30" s="354" t="s">
        <v>281</v>
      </c>
      <c r="K30" s="354"/>
      <c r="L30" s="354"/>
      <c r="M30" s="1" t="s">
        <v>284</v>
      </c>
      <c r="N30" s="2"/>
      <c r="O30" s="2"/>
      <c r="P30" s="2"/>
      <c r="AX30" s="2"/>
    </row>
    <row r="31" spans="1:51" ht="26.25" customHeight="1">
      <c r="A31" s="2"/>
      <c r="B31" s="2"/>
      <c r="C31" s="2"/>
      <c r="D31" s="2"/>
      <c r="E31" s="2"/>
      <c r="F31" s="2"/>
      <c r="G31" s="2"/>
      <c r="H31" s="2"/>
      <c r="I31" s="2"/>
      <c r="J31" s="2"/>
      <c r="K31" s="2"/>
      <c r="L31" s="2"/>
      <c r="M31" s="2"/>
      <c r="N31" s="2"/>
      <c r="O31" s="2"/>
      <c r="P31" s="2"/>
      <c r="AX31" s="2"/>
    </row>
    <row r="32" spans="1:51">
      <c r="A32" s="1" t="s">
        <v>304</v>
      </c>
      <c r="B32" s="2"/>
      <c r="C32" s="2"/>
      <c r="D32" s="2"/>
      <c r="E32" s="2"/>
      <c r="F32" s="2"/>
      <c r="G32" s="2"/>
      <c r="H32" s="2"/>
      <c r="I32" s="2"/>
      <c r="J32" s="2"/>
      <c r="K32" s="2"/>
      <c r="L32" s="2"/>
      <c r="M32" s="2"/>
      <c r="N32" s="2"/>
      <c r="O32" s="2"/>
      <c r="P32" s="2"/>
      <c r="AX32" s="2"/>
    </row>
    <row r="33" spans="1:51" ht="8.1" customHeight="1">
      <c r="B33" s="2"/>
      <c r="C33" s="2"/>
      <c r="D33" s="2"/>
      <c r="E33" s="2"/>
      <c r="F33" s="2"/>
      <c r="G33" s="2"/>
      <c r="H33" s="2"/>
      <c r="I33" s="2"/>
      <c r="J33" s="2"/>
      <c r="K33" s="2"/>
      <c r="L33" s="2"/>
      <c r="M33" s="2"/>
      <c r="N33" s="2"/>
      <c r="O33" s="2"/>
      <c r="P33" s="2"/>
      <c r="AX33" s="2"/>
    </row>
    <row r="34" spans="1:51" ht="28.5" customHeight="1">
      <c r="A34" s="2"/>
      <c r="B34" s="2"/>
      <c r="C34" s="2"/>
      <c r="D34" s="2"/>
      <c r="E34" s="423" t="s">
        <v>91</v>
      </c>
      <c r="F34" s="423"/>
      <c r="G34" s="423"/>
      <c r="H34" s="427" t="s">
        <v>305</v>
      </c>
      <c r="I34" s="427"/>
      <c r="J34" s="427"/>
      <c r="K34" s="427"/>
      <c r="L34" s="427"/>
      <c r="M34" s="427"/>
      <c r="N34" s="427"/>
      <c r="O34" s="146" t="s">
        <v>308</v>
      </c>
      <c r="P34" s="430" t="s">
        <v>310</v>
      </c>
      <c r="Q34" s="430"/>
      <c r="R34" s="430"/>
      <c r="S34" s="430"/>
      <c r="T34" s="430"/>
      <c r="U34" s="430"/>
      <c r="V34" s="430"/>
      <c r="W34" s="431" t="s">
        <v>311</v>
      </c>
      <c r="X34" s="431"/>
      <c r="Y34" s="422" t="s">
        <v>315</v>
      </c>
      <c r="Z34" s="422"/>
      <c r="AA34" s="422"/>
      <c r="AB34" s="422"/>
      <c r="AC34" s="422"/>
      <c r="AD34" s="422"/>
      <c r="AE34" s="422"/>
      <c r="AF34" s="422"/>
      <c r="AG34" s="422"/>
      <c r="AH34" s="422"/>
      <c r="AI34" s="422"/>
      <c r="AJ34" s="422"/>
      <c r="AK34" s="422"/>
      <c r="AL34" s="422"/>
      <c r="AM34" s="422"/>
      <c r="AN34" s="426" t="s">
        <v>312</v>
      </c>
      <c r="AO34" s="426"/>
      <c r="AP34" s="147"/>
      <c r="AQ34" s="147"/>
      <c r="AR34" s="147"/>
      <c r="AS34" s="147"/>
      <c r="AT34" s="147"/>
      <c r="AU34" s="147"/>
      <c r="AV34" s="147"/>
      <c r="AW34" s="147"/>
      <c r="AX34" s="2"/>
    </row>
    <row r="35" spans="1:51" ht="28.5" customHeight="1">
      <c r="A35" s="2"/>
      <c r="B35" s="2"/>
      <c r="C35" s="2"/>
      <c r="D35" s="2"/>
      <c r="E35" s="10"/>
      <c r="F35" s="10"/>
      <c r="G35" s="10"/>
      <c r="H35" s="10"/>
      <c r="I35" s="10"/>
      <c r="J35" s="10"/>
      <c r="K35" s="10"/>
      <c r="L35" s="10"/>
      <c r="M35" s="10"/>
      <c r="N35" s="10"/>
      <c r="O35" s="146" t="s">
        <v>308</v>
      </c>
      <c r="P35" s="430" t="s">
        <v>309</v>
      </c>
      <c r="Q35" s="430"/>
      <c r="R35" s="430"/>
      <c r="S35" s="430"/>
      <c r="T35" s="430"/>
      <c r="U35" s="430"/>
      <c r="V35" s="430"/>
      <c r="W35" s="431" t="s">
        <v>311</v>
      </c>
      <c r="X35" s="431"/>
      <c r="Y35" s="434" t="s">
        <v>347</v>
      </c>
      <c r="Z35" s="434"/>
      <c r="AA35" s="434"/>
      <c r="AB35" s="434"/>
      <c r="AC35" s="434"/>
      <c r="AD35" s="434"/>
      <c r="AE35" s="434"/>
      <c r="AF35" s="434"/>
      <c r="AG35" s="434"/>
      <c r="AH35" s="434"/>
      <c r="AI35" s="434"/>
      <c r="AJ35" s="434"/>
      <c r="AK35" s="434"/>
      <c r="AL35" s="434"/>
      <c r="AM35" s="434"/>
      <c r="AN35" s="426" t="s">
        <v>312</v>
      </c>
      <c r="AO35" s="426"/>
      <c r="AP35" s="147"/>
      <c r="AQ35" s="147"/>
      <c r="AR35" s="147"/>
      <c r="AS35" s="147"/>
      <c r="AT35" s="147"/>
      <c r="AU35" s="147"/>
      <c r="AV35" s="147"/>
      <c r="AW35" s="147"/>
      <c r="AX35" s="2"/>
    </row>
    <row r="36" spans="1:51" ht="28.5" customHeight="1">
      <c r="B36" s="2"/>
      <c r="C36" s="2"/>
      <c r="D36" s="2"/>
      <c r="E36" s="10"/>
      <c r="F36" s="10"/>
      <c r="G36" s="10"/>
      <c r="H36" s="10"/>
      <c r="I36" s="10"/>
      <c r="J36" s="10"/>
      <c r="K36" s="10"/>
      <c r="L36" s="10"/>
      <c r="M36" s="10"/>
      <c r="N36" s="10"/>
      <c r="O36" s="146" t="s">
        <v>308</v>
      </c>
      <c r="P36" s="430" t="s">
        <v>307</v>
      </c>
      <c r="Q36" s="430"/>
      <c r="R36" s="430"/>
      <c r="S36" s="430"/>
      <c r="T36" s="430"/>
      <c r="U36" s="430"/>
      <c r="V36" s="430"/>
      <c r="W36" s="431" t="s">
        <v>311</v>
      </c>
      <c r="X36" s="431"/>
      <c r="Y36" s="431" t="s">
        <v>460</v>
      </c>
      <c r="Z36" s="431"/>
      <c r="AA36" s="431"/>
      <c r="AB36" s="431"/>
      <c r="AC36" s="431"/>
      <c r="AD36" s="431"/>
      <c r="AE36" s="431"/>
      <c r="AF36" s="431"/>
      <c r="AG36" s="431"/>
      <c r="AH36" s="431"/>
      <c r="AI36" s="433">
        <v>20</v>
      </c>
      <c r="AJ36" s="433"/>
      <c r="AK36" s="433"/>
      <c r="AL36" s="147" t="s">
        <v>93</v>
      </c>
      <c r="AM36" s="147"/>
      <c r="AN36" s="426" t="s">
        <v>312</v>
      </c>
      <c r="AO36" s="426"/>
      <c r="AP36" s="428">
        <v>600000</v>
      </c>
      <c r="AQ36" s="428"/>
      <c r="AR36" s="428"/>
      <c r="AS36" s="428"/>
      <c r="AT36" s="428"/>
      <c r="AU36" s="428"/>
      <c r="AV36" s="426" t="s">
        <v>67</v>
      </c>
      <c r="AW36" s="426"/>
      <c r="AX36" s="2"/>
    </row>
    <row r="37" spans="1:51" ht="28.5" customHeight="1">
      <c r="B37" s="2"/>
      <c r="C37" s="2"/>
      <c r="D37" s="2"/>
      <c r="E37" s="423" t="s">
        <v>97</v>
      </c>
      <c r="F37" s="423"/>
      <c r="G37" s="423"/>
      <c r="H37" s="427" t="s">
        <v>306</v>
      </c>
      <c r="I37" s="427"/>
      <c r="J37" s="427"/>
      <c r="K37" s="427"/>
      <c r="L37" s="427"/>
      <c r="M37" s="427"/>
      <c r="N37" s="427"/>
      <c r="O37" s="146" t="s">
        <v>308</v>
      </c>
      <c r="P37" s="10"/>
      <c r="Q37" s="147"/>
      <c r="R37" s="147"/>
      <c r="S37" s="147"/>
      <c r="T37" s="147"/>
      <c r="U37" s="147"/>
      <c r="V37" s="147"/>
      <c r="W37" s="147"/>
      <c r="X37" s="147"/>
      <c r="Y37" s="147"/>
      <c r="Z37" s="147"/>
      <c r="AA37" s="147"/>
      <c r="AB37" s="147"/>
      <c r="AC37" s="147"/>
      <c r="AD37" s="147"/>
      <c r="AE37" s="147"/>
      <c r="AF37" s="147"/>
      <c r="AG37" s="147"/>
      <c r="AH37" s="147"/>
      <c r="AP37" s="429">
        <v>70000</v>
      </c>
      <c r="AQ37" s="429"/>
      <c r="AR37" s="429"/>
      <c r="AS37" s="429"/>
      <c r="AT37" s="429"/>
      <c r="AU37" s="429"/>
      <c r="AV37" s="426" t="s">
        <v>67</v>
      </c>
      <c r="AW37" s="426"/>
      <c r="AX37" s="2"/>
    </row>
    <row r="38" spans="1:51" ht="28.5" customHeight="1">
      <c r="B38" s="2"/>
      <c r="C38" s="2"/>
      <c r="D38" s="2"/>
      <c r="E38" s="423" t="s">
        <v>124</v>
      </c>
      <c r="F38" s="423"/>
      <c r="G38" s="423"/>
      <c r="H38" s="427" t="s">
        <v>314</v>
      </c>
      <c r="I38" s="427"/>
      <c r="J38" s="427"/>
      <c r="K38" s="427"/>
      <c r="L38" s="427"/>
      <c r="M38" s="427"/>
      <c r="N38" s="427"/>
      <c r="O38" s="146" t="s">
        <v>308</v>
      </c>
      <c r="P38" s="10"/>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N38" s="280"/>
      <c r="AO38" s="280"/>
      <c r="AP38" s="429">
        <v>80000</v>
      </c>
      <c r="AQ38" s="429"/>
      <c r="AR38" s="429"/>
      <c r="AS38" s="429"/>
      <c r="AT38" s="429"/>
      <c r="AU38" s="429"/>
      <c r="AV38" s="426" t="s">
        <v>67</v>
      </c>
      <c r="AW38" s="426"/>
      <c r="AX38" s="2"/>
    </row>
    <row r="39" spans="1:51" ht="28.5" customHeight="1">
      <c r="B39" s="2"/>
      <c r="C39" s="2"/>
      <c r="D39" s="2"/>
      <c r="E39" s="148"/>
      <c r="F39" s="148"/>
      <c r="G39" s="148"/>
      <c r="H39" s="10"/>
      <c r="I39" s="10"/>
      <c r="J39" s="10"/>
      <c r="K39" s="10"/>
      <c r="L39" s="10"/>
      <c r="M39" s="10"/>
      <c r="N39" s="10"/>
      <c r="O39" s="10"/>
      <c r="P39" s="10"/>
      <c r="Q39" s="147"/>
      <c r="R39" s="147"/>
      <c r="S39" s="147"/>
      <c r="T39" s="147"/>
      <c r="U39" s="147"/>
      <c r="V39" s="147"/>
      <c r="W39" s="147"/>
      <c r="X39" s="147"/>
      <c r="Y39" s="147"/>
      <c r="Z39" s="147"/>
      <c r="AA39" s="147"/>
      <c r="AB39" s="147"/>
      <c r="AC39" s="147"/>
      <c r="AD39" s="147"/>
      <c r="AE39" s="147"/>
      <c r="AF39" s="147"/>
      <c r="AG39" s="147"/>
      <c r="AK39" s="427" t="s">
        <v>313</v>
      </c>
      <c r="AL39" s="427"/>
      <c r="AM39" s="427"/>
      <c r="AN39" s="427"/>
      <c r="AO39" s="187"/>
      <c r="AP39" s="429">
        <f>SUM(AP36:AU38)</f>
        <v>750000</v>
      </c>
      <c r="AQ39" s="429"/>
      <c r="AR39" s="429"/>
      <c r="AS39" s="429"/>
      <c r="AT39" s="429"/>
      <c r="AU39" s="429"/>
      <c r="AV39" s="426" t="s">
        <v>67</v>
      </c>
      <c r="AW39" s="426"/>
      <c r="AX39" s="2"/>
    </row>
    <row r="40" spans="1:5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149"/>
      <c r="AP40" s="149"/>
      <c r="AQ40" s="149"/>
      <c r="AR40" s="149"/>
      <c r="AS40" s="149"/>
      <c r="AT40" s="149"/>
      <c r="AU40" s="149"/>
      <c r="AV40" s="2"/>
      <c r="AW40" s="2"/>
      <c r="AX40" s="2"/>
      <c r="AY40" s="2"/>
    </row>
    <row r="41" spans="1:5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O42" s="2"/>
      <c r="AP42" s="2"/>
      <c r="AQ42" s="2"/>
      <c r="AR42" s="2"/>
      <c r="AS42" s="2"/>
      <c r="AT42" s="2"/>
      <c r="AU42" s="2"/>
      <c r="AV42" s="2"/>
      <c r="AW42" s="2"/>
      <c r="AX42" s="2"/>
      <c r="AY42" s="2"/>
    </row>
    <row r="43" spans="1:5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sheetData>
  <sheetProtection sheet="1" objects="1" scenarios="1"/>
  <mergeCells count="54">
    <mergeCell ref="H37:N37"/>
    <mergeCell ref="K14:N14"/>
    <mergeCell ref="AN34:AO34"/>
    <mergeCell ref="P34:V34"/>
    <mergeCell ref="Y36:AH36"/>
    <mergeCell ref="Y35:AM35"/>
    <mergeCell ref="A18:AW18"/>
    <mergeCell ref="J30:L30"/>
    <mergeCell ref="AN35:AO35"/>
    <mergeCell ref="AP1:AW1"/>
    <mergeCell ref="E37:G37"/>
    <mergeCell ref="E38:G38"/>
    <mergeCell ref="AV36:AW36"/>
    <mergeCell ref="AV37:AW37"/>
    <mergeCell ref="AV38:AW38"/>
    <mergeCell ref="H34:N34"/>
    <mergeCell ref="P36:V36"/>
    <mergeCell ref="W34:X34"/>
    <mergeCell ref="W35:X35"/>
    <mergeCell ref="P35:V35"/>
    <mergeCell ref="R14:AG14"/>
    <mergeCell ref="A16:AW16"/>
    <mergeCell ref="H38:N38"/>
    <mergeCell ref="AI36:AK36"/>
    <mergeCell ref="W36:X36"/>
    <mergeCell ref="AV39:AW39"/>
    <mergeCell ref="AK39:AN39"/>
    <mergeCell ref="AP36:AU36"/>
    <mergeCell ref="AP37:AU37"/>
    <mergeCell ref="AP38:AU38"/>
    <mergeCell ref="AP39:AU39"/>
    <mergeCell ref="AN36:AO36"/>
    <mergeCell ref="A4:AW4"/>
    <mergeCell ref="A5:AW5"/>
    <mergeCell ref="S8:AW8"/>
    <mergeCell ref="S12:AW12"/>
    <mergeCell ref="D8:J8"/>
    <mergeCell ref="K10:N10"/>
    <mergeCell ref="R10:AG10"/>
    <mergeCell ref="K8:N8"/>
    <mergeCell ref="K9:N9"/>
    <mergeCell ref="K12:N12"/>
    <mergeCell ref="R9:X9"/>
    <mergeCell ref="Y9:AD9"/>
    <mergeCell ref="D12:J12"/>
    <mergeCell ref="Y13:AD13"/>
    <mergeCell ref="Y34:AM34"/>
    <mergeCell ref="E22:G22"/>
    <mergeCell ref="E26:G26"/>
    <mergeCell ref="J28:L28"/>
    <mergeCell ref="R13:X13"/>
    <mergeCell ref="E34:G34"/>
    <mergeCell ref="J29:L29"/>
    <mergeCell ref="K13:N13"/>
  </mergeCells>
  <phoneticPr fontId="3"/>
  <dataValidations count="2">
    <dataValidation imeMode="hiragana" allowBlank="1" showInputMessage="1" showErrorMessage="1" sqref="R14 R13:X13 S12 R10 R9:X9 S8 Y34:Y35" xr:uid="{00000000-0002-0000-0A00-000000000000}"/>
    <dataValidation imeMode="disabled" allowBlank="1" showInputMessage="1" showErrorMessage="1" sqref="AI36:AK36 AN36:AO36 AN38:AP39 AP36:AP37" xr:uid="{00000000-0002-0000-0A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94"/>
  <sheetViews>
    <sheetView workbookViewId="0"/>
  </sheetViews>
  <sheetFormatPr defaultRowHeight="14.25"/>
  <cols>
    <col min="1" max="49" width="1.625" style="1" customWidth="1"/>
    <col min="50" max="16384" width="9" style="1"/>
  </cols>
  <sheetData>
    <row r="1" spans="1:49"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300</v>
      </c>
      <c r="AQ1" s="382"/>
      <c r="AR1" s="382"/>
      <c r="AS1" s="382"/>
      <c r="AT1" s="382"/>
      <c r="AU1" s="382"/>
      <c r="AV1" s="382"/>
      <c r="AW1" s="382"/>
    </row>
    <row r="2" spans="1:49">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c r="A3" s="4"/>
      <c r="B3" s="4"/>
      <c r="C3" s="4"/>
      <c r="D3" s="4"/>
      <c r="E3" s="4"/>
      <c r="F3" s="4"/>
      <c r="G3" s="4"/>
      <c r="H3" s="4"/>
      <c r="I3" s="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c r="A4" s="1" t="s">
        <v>317</v>
      </c>
      <c r="B4" s="4"/>
      <c r="C4" s="4"/>
      <c r="D4" s="4"/>
      <c r="E4" s="4"/>
      <c r="F4" s="4"/>
      <c r="G4" s="4"/>
      <c r="H4" s="4"/>
      <c r="I4" s="4"/>
      <c r="J4" s="2"/>
      <c r="K4" s="2"/>
      <c r="L4" s="2"/>
      <c r="M4" s="2"/>
      <c r="N4" s="2"/>
      <c r="O4" s="2"/>
      <c r="P4" s="2"/>
      <c r="Q4" s="2"/>
      <c r="R4" s="2"/>
      <c r="S4" s="2"/>
      <c r="T4" s="2"/>
      <c r="U4" s="2"/>
      <c r="V4" s="2"/>
      <c r="W4" s="2"/>
      <c r="X4" s="2"/>
      <c r="Y4" s="2"/>
      <c r="Z4" s="2"/>
      <c r="AA4" s="2"/>
      <c r="AB4" s="2"/>
      <c r="AC4" s="2"/>
      <c r="AD4" s="2"/>
      <c r="AE4" s="2"/>
      <c r="AF4" s="438">
        <v>7</v>
      </c>
      <c r="AG4" s="438"/>
      <c r="AH4" s="438"/>
      <c r="AI4" s="2" t="s">
        <v>318</v>
      </c>
      <c r="AJ4" s="2"/>
      <c r="AK4" s="2"/>
      <c r="AL4" s="2"/>
      <c r="AM4" s="2"/>
      <c r="AN4" s="2"/>
      <c r="AO4" s="2"/>
      <c r="AP4" s="2"/>
      <c r="AQ4" s="2"/>
      <c r="AR4" s="2"/>
      <c r="AS4" s="2"/>
      <c r="AT4" s="2"/>
      <c r="AU4" s="2"/>
      <c r="AV4" s="2"/>
      <c r="AW4" s="2"/>
    </row>
    <row r="5" spans="1:49" ht="26.25" customHeight="1">
      <c r="A5" s="4"/>
      <c r="B5" s="4"/>
      <c r="C5" s="4"/>
      <c r="D5" s="4"/>
      <c r="E5" s="4"/>
      <c r="F5" s="4"/>
      <c r="G5" s="4"/>
      <c r="H5" s="4"/>
      <c r="I5" s="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c r="A6" s="1" t="s">
        <v>319</v>
      </c>
      <c r="B6" s="4"/>
      <c r="C6" s="4"/>
      <c r="D6" s="4"/>
      <c r="E6" s="4"/>
      <c r="F6" s="4"/>
      <c r="G6" s="4"/>
      <c r="H6" s="4"/>
      <c r="I6" s="4"/>
      <c r="J6" s="2"/>
      <c r="K6" s="2"/>
      <c r="L6" s="2"/>
      <c r="M6" s="2"/>
      <c r="N6" s="2"/>
      <c r="O6" s="2"/>
      <c r="P6" s="2"/>
      <c r="Q6" s="2"/>
      <c r="R6" s="438">
        <v>7</v>
      </c>
      <c r="S6" s="438"/>
      <c r="T6" s="438"/>
      <c r="U6" s="2" t="s">
        <v>320</v>
      </c>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c r="A8" s="4"/>
      <c r="B8" s="4"/>
      <c r="C8" s="4"/>
      <c r="D8" s="4" t="s">
        <v>321</v>
      </c>
      <c r="E8" s="441" t="s">
        <v>337</v>
      </c>
      <c r="F8" s="441"/>
      <c r="G8" s="4" t="s">
        <v>322</v>
      </c>
      <c r="H8" s="4" t="s">
        <v>323</v>
      </c>
      <c r="I8" s="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c r="A9" s="4"/>
      <c r="B9" s="4"/>
      <c r="C9" s="4"/>
      <c r="D9" s="4"/>
      <c r="E9" s="4"/>
      <c r="F9" s="4"/>
      <c r="G9" s="4"/>
      <c r="H9" s="4"/>
      <c r="I9" s="4"/>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c r="A10" s="4"/>
      <c r="B10" s="4"/>
      <c r="C10" s="4"/>
      <c r="D10" s="4" t="s">
        <v>321</v>
      </c>
      <c r="E10" s="441"/>
      <c r="F10" s="441"/>
      <c r="G10" s="4" t="s">
        <v>322</v>
      </c>
      <c r="H10" s="4" t="s">
        <v>69</v>
      </c>
      <c r="I10" s="4"/>
      <c r="J10" s="2"/>
      <c r="K10" s="438"/>
      <c r="L10" s="438"/>
      <c r="M10" s="438"/>
      <c r="N10" s="438"/>
      <c r="O10" s="438"/>
      <c r="P10" s="438"/>
      <c r="Q10" s="438"/>
      <c r="R10" s="438"/>
      <c r="S10" s="438"/>
      <c r="T10" s="2" t="s">
        <v>324</v>
      </c>
      <c r="U10" s="2"/>
      <c r="V10" s="2"/>
      <c r="W10" s="2"/>
      <c r="X10" s="2"/>
      <c r="Y10" s="2"/>
      <c r="Z10" s="2"/>
      <c r="AA10" s="2"/>
      <c r="AB10" s="2"/>
      <c r="AC10" s="2"/>
      <c r="AD10" s="2"/>
      <c r="AE10" s="2"/>
      <c r="AF10" s="2"/>
      <c r="AG10" s="2"/>
      <c r="AH10" s="2"/>
      <c r="AI10" s="438"/>
      <c r="AJ10" s="438"/>
      <c r="AK10" s="438"/>
      <c r="AL10" s="438"/>
      <c r="AM10" s="438"/>
      <c r="AN10" s="438"/>
      <c r="AO10" s="438"/>
      <c r="AP10" s="438"/>
      <c r="AQ10" s="438"/>
      <c r="AR10" s="2" t="s">
        <v>325</v>
      </c>
      <c r="AS10" s="2"/>
      <c r="AT10" s="2"/>
      <c r="AU10" s="2"/>
      <c r="AV10" s="2"/>
      <c r="AW10" s="2"/>
    </row>
    <row r="11" spans="1:49">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c r="A12" s="4"/>
      <c r="B12" s="4"/>
      <c r="C12" s="4"/>
      <c r="D12" s="4"/>
      <c r="E12" s="4"/>
      <c r="F12" s="4"/>
      <c r="G12" s="4"/>
      <c r="H12" s="4" t="s">
        <v>326</v>
      </c>
      <c r="I12" s="4"/>
      <c r="J12" s="2"/>
      <c r="K12" s="2"/>
      <c r="L12" s="2"/>
      <c r="M12" s="2"/>
      <c r="N12" s="2"/>
      <c r="O12" s="2"/>
      <c r="P12" s="2"/>
      <c r="Q12" s="2"/>
      <c r="R12" s="2"/>
      <c r="S12" s="2"/>
      <c r="T12" s="2"/>
      <c r="U12" s="2"/>
      <c r="V12" s="2"/>
      <c r="W12" s="2"/>
      <c r="X12" s="2"/>
      <c r="Y12" s="2"/>
      <c r="Z12" s="2"/>
      <c r="AA12" s="2"/>
      <c r="AB12" s="2"/>
      <c r="AC12" s="2"/>
      <c r="AD12" s="2"/>
      <c r="AE12" s="2"/>
      <c r="AF12" s="2"/>
      <c r="AG12" s="2"/>
      <c r="AH12" s="2"/>
      <c r="AI12" s="2"/>
      <c r="AJ12" s="438"/>
      <c r="AK12" s="438"/>
      <c r="AL12" s="438"/>
      <c r="AM12" s="2" t="s">
        <v>327</v>
      </c>
      <c r="AN12" s="2"/>
      <c r="AO12" s="2"/>
      <c r="AP12" s="2"/>
      <c r="AQ12" s="2"/>
      <c r="AR12" s="2"/>
      <c r="AS12" s="2"/>
      <c r="AT12" s="2"/>
      <c r="AU12" s="2"/>
      <c r="AV12" s="2"/>
      <c r="AW12" s="2"/>
    </row>
    <row r="13" spans="1:49">
      <c r="A13" s="4"/>
      <c r="B13" s="4"/>
      <c r="C13" s="4"/>
      <c r="D13" s="4"/>
      <c r="E13" s="4"/>
      <c r="F13" s="4"/>
      <c r="G13" s="4"/>
      <c r="H13" s="4"/>
      <c r="I13" s="4"/>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c r="A14" s="4"/>
      <c r="B14" s="4"/>
      <c r="C14" s="4"/>
      <c r="D14" s="4"/>
      <c r="E14" s="4"/>
      <c r="F14" s="4"/>
      <c r="G14" s="4"/>
      <c r="H14" s="4" t="s">
        <v>328</v>
      </c>
      <c r="I14" s="4"/>
      <c r="J14" s="2"/>
      <c r="K14" s="2"/>
      <c r="L14" s="438"/>
      <c r="M14" s="438"/>
      <c r="N14" s="438"/>
      <c r="O14" s="438"/>
      <c r="P14" s="438"/>
      <c r="Q14" s="438"/>
      <c r="R14" s="438"/>
      <c r="S14" s="438"/>
      <c r="T14" s="438"/>
      <c r="U14" s="2" t="s">
        <v>329</v>
      </c>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ht="27" customHeight="1">
      <c r="A15" s="4"/>
      <c r="B15" s="4"/>
      <c r="C15" s="4"/>
      <c r="D15" s="4"/>
      <c r="E15" s="4"/>
      <c r="F15" s="4"/>
      <c r="G15" s="4"/>
      <c r="H15" s="4"/>
      <c r="I15" s="4"/>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c r="A16" s="1" t="s">
        <v>330</v>
      </c>
      <c r="B16" s="4"/>
      <c r="C16" s="4"/>
      <c r="D16" s="4"/>
      <c r="E16" s="4"/>
      <c r="F16" s="4"/>
      <c r="G16" s="4"/>
      <c r="H16" s="4"/>
      <c r="I16" s="4"/>
      <c r="J16" s="2"/>
      <c r="K16" s="2"/>
      <c r="L16" s="439" t="str">
        <f>基本情報!F43</f>
        <v>△△個人タクシー協同組合
△△△支部</v>
      </c>
      <c r="M16" s="439"/>
      <c r="N16" s="439"/>
      <c r="O16" s="439"/>
      <c r="P16" s="439"/>
      <c r="Q16" s="439"/>
      <c r="R16" s="439"/>
      <c r="S16" s="439"/>
      <c r="T16" s="439"/>
      <c r="U16" s="439"/>
      <c r="V16" s="439"/>
      <c r="W16" s="439"/>
      <c r="X16" s="439"/>
      <c r="Y16" s="439"/>
      <c r="Z16" s="439"/>
      <c r="AA16" s="439"/>
      <c r="AB16" s="439"/>
      <c r="AC16" s="439"/>
      <c r="AD16" s="439"/>
      <c r="AE16" s="439"/>
      <c r="AF16" s="439"/>
      <c r="AG16" s="439"/>
      <c r="AH16" s="2" t="s">
        <v>335</v>
      </c>
      <c r="AI16" s="2"/>
      <c r="AJ16" s="2"/>
      <c r="AK16" s="2"/>
      <c r="AL16" s="2"/>
      <c r="AM16" s="2"/>
      <c r="AN16" s="2"/>
      <c r="AO16" s="2"/>
      <c r="AP16" s="2"/>
      <c r="AQ16" s="2"/>
      <c r="AR16" s="2"/>
      <c r="AS16" s="2"/>
      <c r="AT16" s="2"/>
      <c r="AU16" s="2"/>
      <c r="AV16" s="2"/>
      <c r="AW16" s="2"/>
    </row>
    <row r="17" spans="1:49">
      <c r="A17" s="4"/>
      <c r="B17" s="4"/>
      <c r="C17" s="4"/>
      <c r="D17" s="4"/>
      <c r="E17" s="4"/>
      <c r="F17" s="4"/>
      <c r="G17" s="4"/>
      <c r="H17" s="4"/>
      <c r="I17" s="4"/>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c r="A18" s="4"/>
      <c r="B18" s="4"/>
      <c r="C18" s="150" t="s">
        <v>336</v>
      </c>
      <c r="D18" s="4"/>
      <c r="E18" s="4"/>
      <c r="F18" s="4"/>
      <c r="G18" s="4"/>
      <c r="H18" s="4"/>
      <c r="I18" s="4"/>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57.75" customHeight="1">
      <c r="A19" s="4"/>
      <c r="B19" s="4"/>
      <c r="C19" s="4"/>
      <c r="D19" s="4"/>
      <c r="E19" s="4"/>
      <c r="F19" s="4"/>
      <c r="G19" s="4"/>
      <c r="H19" s="4"/>
      <c r="I19" s="4"/>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ht="38.25" customHeight="1">
      <c r="A20" s="440" t="s">
        <v>331</v>
      </c>
      <c r="B20" s="440"/>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row>
    <row r="21" spans="1:49" ht="53.2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c r="A22" s="2"/>
      <c r="B22" s="2"/>
      <c r="C22" s="2"/>
      <c r="D22" s="436" t="s">
        <v>457</v>
      </c>
      <c r="E22" s="436"/>
      <c r="F22" s="436"/>
      <c r="G22" s="436"/>
      <c r="H22" s="436"/>
      <c r="I22" s="436"/>
      <c r="J22" s="436"/>
      <c r="K22" s="436"/>
      <c r="L22" s="436"/>
      <c r="M22" s="436"/>
      <c r="N22" s="436"/>
      <c r="O22" s="436"/>
      <c r="P22" s="436"/>
      <c r="Q22" s="436"/>
      <c r="R22" s="436"/>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49"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ht="27.75" customHeight="1">
      <c r="A24" s="4"/>
      <c r="B24" s="4"/>
      <c r="C24" s="4"/>
      <c r="D24" s="354" t="s">
        <v>332</v>
      </c>
      <c r="E24" s="354"/>
      <c r="F24" s="354"/>
      <c r="G24" s="354"/>
      <c r="H24" s="354"/>
      <c r="I24" s="354"/>
      <c r="J24" s="354"/>
      <c r="L24" s="345" t="s">
        <v>8</v>
      </c>
      <c r="M24" s="345"/>
      <c r="N24" s="345"/>
      <c r="O24" s="345"/>
      <c r="P24" s="5"/>
      <c r="Q24" s="2"/>
      <c r="S24" s="395" t="str">
        <f>基本情報!F29&amp;" "&amp;基本情報!F30</f>
        <v>譲渡人住所1-2-3 譲渡人ﾏﾝｼｮﾝ101</v>
      </c>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row>
    <row r="25" spans="1:49" ht="27.75" customHeight="1">
      <c r="A25" s="4"/>
      <c r="B25" s="4"/>
      <c r="C25" s="4"/>
      <c r="D25" s="4"/>
      <c r="E25" s="4"/>
      <c r="F25" s="4"/>
      <c r="G25" s="4"/>
      <c r="H25" s="4"/>
      <c r="I25" s="4"/>
      <c r="J25" s="2"/>
      <c r="L25" s="345" t="s">
        <v>9</v>
      </c>
      <c r="M25" s="345"/>
      <c r="N25" s="345"/>
      <c r="O25" s="345"/>
      <c r="R25" s="401" t="str">
        <f>基本情報!F26</f>
        <v>譲渡</v>
      </c>
      <c r="S25" s="401"/>
      <c r="T25" s="401"/>
      <c r="U25" s="401"/>
      <c r="V25" s="401"/>
      <c r="W25" s="401"/>
      <c r="X25" s="401"/>
      <c r="Y25" s="354" t="s">
        <v>270</v>
      </c>
      <c r="Z25" s="354"/>
      <c r="AA25" s="354"/>
      <c r="AB25" s="354"/>
      <c r="AC25" s="354"/>
      <c r="AD25" s="354"/>
      <c r="AE25" s="2"/>
      <c r="AF25" s="2"/>
      <c r="AG25" s="2"/>
      <c r="AH25" s="2"/>
      <c r="AI25" s="2"/>
      <c r="AJ25" s="2"/>
      <c r="AK25" s="2"/>
      <c r="AL25" s="2"/>
      <c r="AM25" s="2"/>
      <c r="AN25" s="2"/>
      <c r="AO25" s="2"/>
      <c r="AP25" s="2"/>
      <c r="AQ25" s="2"/>
      <c r="AR25" s="2"/>
      <c r="AS25" s="2"/>
      <c r="AT25" s="2"/>
      <c r="AU25" s="2"/>
      <c r="AV25" s="2"/>
      <c r="AW25" s="2"/>
    </row>
    <row r="26" spans="1:49" ht="27.75" customHeight="1">
      <c r="A26" s="4"/>
      <c r="B26" s="4"/>
      <c r="C26" s="4"/>
      <c r="D26" s="4"/>
      <c r="E26" s="4"/>
      <c r="F26" s="4"/>
      <c r="G26" s="4"/>
      <c r="H26" s="4"/>
      <c r="I26" s="4"/>
      <c r="J26" s="2"/>
      <c r="L26" s="345" t="s">
        <v>10</v>
      </c>
      <c r="M26" s="345"/>
      <c r="N26" s="345"/>
      <c r="O26" s="345"/>
      <c r="R26" s="401" t="str">
        <f>基本情報!F25</f>
        <v>譲渡次郎</v>
      </c>
      <c r="S26" s="401"/>
      <c r="T26" s="401"/>
      <c r="U26" s="401"/>
      <c r="V26" s="401"/>
      <c r="W26" s="401"/>
      <c r="X26" s="401"/>
      <c r="Y26" s="401"/>
      <c r="Z26" s="401"/>
      <c r="AA26" s="401"/>
      <c r="AB26" s="401"/>
      <c r="AC26" s="401"/>
      <c r="AD26" s="401"/>
      <c r="AE26" s="401"/>
      <c r="AF26" s="401"/>
      <c r="AG26" s="401"/>
      <c r="AH26" s="2"/>
      <c r="AI26" s="2"/>
      <c r="AJ26" s="2"/>
      <c r="AK26" s="2"/>
      <c r="AL26" s="2"/>
      <c r="AM26" s="2"/>
      <c r="AN26" s="354" t="s">
        <v>13</v>
      </c>
      <c r="AO26" s="354"/>
      <c r="AP26" s="2"/>
      <c r="AQ26" s="2"/>
      <c r="AR26" s="2"/>
      <c r="AS26" s="2"/>
      <c r="AT26" s="2"/>
      <c r="AU26" s="2"/>
      <c r="AV26" s="2"/>
      <c r="AW26" s="2"/>
    </row>
    <row r="27" spans="1:49" ht="27.75" customHeight="1">
      <c r="A27" s="4"/>
      <c r="B27" s="4"/>
      <c r="C27" s="4"/>
      <c r="D27" s="4"/>
      <c r="E27" s="4"/>
      <c r="F27" s="4"/>
      <c r="G27" s="4"/>
      <c r="H27" s="4"/>
      <c r="I27" s="4"/>
      <c r="J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ht="27.75" customHeight="1">
      <c r="A28" s="4"/>
      <c r="B28" s="4"/>
      <c r="C28" s="4"/>
      <c r="D28" s="354" t="s">
        <v>333</v>
      </c>
      <c r="E28" s="354"/>
      <c r="F28" s="354"/>
      <c r="G28" s="354"/>
      <c r="H28" s="354"/>
      <c r="I28" s="354"/>
      <c r="J28" s="354"/>
      <c r="L28" s="345" t="s">
        <v>8</v>
      </c>
      <c r="M28" s="345"/>
      <c r="N28" s="345"/>
      <c r="O28" s="345"/>
      <c r="P28" s="2"/>
      <c r="S28" s="395" t="str">
        <f>基本情報!F15&amp;" "&amp;基本情報!F16</f>
        <v>譲受者住所1-2-12 譲受者ｱﾊﾟｰﾄ102</v>
      </c>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row>
    <row r="29" spans="1:49" ht="27.75" customHeight="1">
      <c r="A29" s="4"/>
      <c r="B29" s="4"/>
      <c r="C29" s="4"/>
      <c r="D29" s="4"/>
      <c r="E29" s="4"/>
      <c r="F29" s="4"/>
      <c r="G29" s="4"/>
      <c r="H29" s="4"/>
      <c r="I29" s="4"/>
      <c r="J29" s="2"/>
      <c r="L29" s="345" t="s">
        <v>9</v>
      </c>
      <c r="M29" s="345"/>
      <c r="N29" s="345"/>
      <c r="O29" s="345"/>
      <c r="P29" s="2"/>
      <c r="R29" s="401" t="str">
        <f>基本情報!F12</f>
        <v>譲受</v>
      </c>
      <c r="S29" s="401"/>
      <c r="T29" s="401"/>
      <c r="U29" s="401"/>
      <c r="V29" s="401"/>
      <c r="W29" s="401"/>
      <c r="X29" s="401"/>
      <c r="Y29" s="354" t="s">
        <v>275</v>
      </c>
      <c r="Z29" s="354"/>
      <c r="AA29" s="354"/>
      <c r="AB29" s="354"/>
      <c r="AC29" s="354"/>
      <c r="AD29" s="354"/>
      <c r="AE29" s="2"/>
      <c r="AF29" s="2"/>
      <c r="AG29" s="2"/>
      <c r="AH29" s="2"/>
      <c r="AI29" s="2"/>
      <c r="AJ29" s="2"/>
      <c r="AK29" s="2"/>
      <c r="AL29" s="2"/>
      <c r="AM29" s="2"/>
      <c r="AN29" s="2"/>
      <c r="AO29" s="2"/>
      <c r="AP29" s="2"/>
      <c r="AQ29" s="2"/>
      <c r="AR29" s="2"/>
      <c r="AS29" s="2"/>
      <c r="AT29" s="2"/>
      <c r="AU29" s="2"/>
      <c r="AV29" s="2"/>
      <c r="AW29" s="2"/>
    </row>
    <row r="30" spans="1:49" ht="27.75" customHeight="1">
      <c r="A30" s="4"/>
      <c r="B30" s="4"/>
      <c r="C30" s="4"/>
      <c r="D30" s="4"/>
      <c r="E30" s="4"/>
      <c r="F30" s="4"/>
      <c r="G30" s="4"/>
      <c r="H30" s="4"/>
      <c r="I30" s="4"/>
      <c r="J30" s="2"/>
      <c r="L30" s="345" t="s">
        <v>10</v>
      </c>
      <c r="M30" s="345"/>
      <c r="N30" s="345"/>
      <c r="O30" s="345"/>
      <c r="P30" s="2"/>
      <c r="R30" s="402" t="str">
        <f>基本情報!F11</f>
        <v>譲受一郎</v>
      </c>
      <c r="S30" s="402"/>
      <c r="T30" s="402"/>
      <c r="U30" s="402"/>
      <c r="V30" s="402"/>
      <c r="W30" s="402"/>
      <c r="X30" s="402"/>
      <c r="Y30" s="402"/>
      <c r="Z30" s="402"/>
      <c r="AA30" s="402"/>
      <c r="AB30" s="402"/>
      <c r="AC30" s="402"/>
      <c r="AD30" s="402"/>
      <c r="AE30" s="402"/>
      <c r="AF30" s="402"/>
      <c r="AG30" s="402"/>
      <c r="AH30" s="2"/>
      <c r="AI30" s="2"/>
      <c r="AJ30" s="2"/>
      <c r="AK30" s="2"/>
      <c r="AL30" s="2"/>
      <c r="AM30" s="2"/>
      <c r="AN30" s="354" t="s">
        <v>13</v>
      </c>
      <c r="AO30" s="354"/>
      <c r="AP30" s="2"/>
      <c r="AQ30" s="2"/>
      <c r="AR30" s="2"/>
      <c r="AS30" s="2"/>
      <c r="AT30" s="2"/>
      <c r="AU30" s="2"/>
      <c r="AV30" s="2"/>
      <c r="AW30" s="2"/>
    </row>
    <row r="31" spans="1:49" ht="27.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row>
    <row r="32" spans="1:49" ht="27.75" customHeight="1">
      <c r="A32" s="2"/>
      <c r="B32" s="2"/>
      <c r="C32" s="2"/>
      <c r="D32" s="354" t="s">
        <v>334</v>
      </c>
      <c r="E32" s="354"/>
      <c r="F32" s="354"/>
      <c r="G32" s="354"/>
      <c r="H32" s="354"/>
      <c r="I32" s="354"/>
      <c r="J32" s="354"/>
      <c r="L32" s="345" t="s">
        <v>8</v>
      </c>
      <c r="M32" s="345"/>
      <c r="N32" s="345"/>
      <c r="O32" s="345"/>
      <c r="P32" s="2"/>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row>
    <row r="33" spans="1:49" ht="27.75" customHeight="1">
      <c r="A33" s="2"/>
      <c r="B33" s="2"/>
      <c r="C33" s="2"/>
      <c r="D33" s="4"/>
      <c r="E33" s="4"/>
      <c r="F33" s="4"/>
      <c r="G33" s="4"/>
      <c r="H33" s="4"/>
      <c r="I33" s="4"/>
      <c r="J33" s="2"/>
      <c r="L33" s="345" t="s">
        <v>10</v>
      </c>
      <c r="M33" s="345"/>
      <c r="N33" s="345"/>
      <c r="O33" s="345"/>
      <c r="P33" s="2"/>
      <c r="R33" s="437"/>
      <c r="S33" s="437"/>
      <c r="T33" s="437"/>
      <c r="U33" s="437"/>
      <c r="V33" s="437"/>
      <c r="W33" s="437"/>
      <c r="X33" s="437"/>
      <c r="Y33" s="437"/>
      <c r="Z33" s="437"/>
      <c r="AA33" s="437"/>
      <c r="AB33" s="437"/>
      <c r="AC33" s="437"/>
      <c r="AD33" s="437"/>
      <c r="AE33" s="437"/>
      <c r="AF33" s="437"/>
      <c r="AG33" s="437"/>
      <c r="AH33" s="2"/>
      <c r="AI33" s="2"/>
      <c r="AJ33" s="2"/>
      <c r="AK33" s="2"/>
      <c r="AL33" s="2"/>
      <c r="AM33" s="2"/>
      <c r="AN33" s="354" t="s">
        <v>13</v>
      </c>
      <c r="AO33" s="354"/>
      <c r="AP33" s="2"/>
      <c r="AQ33" s="2"/>
      <c r="AR33" s="2"/>
      <c r="AS33" s="2"/>
      <c r="AT33" s="2"/>
      <c r="AU33" s="2"/>
      <c r="AV33" s="2"/>
      <c r="AW33" s="2"/>
    </row>
    <row r="34" spans="1:49">
      <c r="A34" s="2"/>
      <c r="B34" s="2"/>
      <c r="C34" s="2"/>
      <c r="D34" s="2"/>
      <c r="E34" s="2"/>
      <c r="F34" s="2"/>
      <c r="G34" s="2"/>
      <c r="H34" s="2"/>
      <c r="I34" s="2"/>
      <c r="J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c r="A35" s="2"/>
      <c r="B35" s="2"/>
      <c r="C35" s="2"/>
      <c r="D35" s="2"/>
      <c r="E35" s="2"/>
      <c r="F35" s="2"/>
      <c r="G35" s="2"/>
      <c r="H35" s="2"/>
      <c r="I35" s="2"/>
      <c r="J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c r="A36" s="2"/>
      <c r="B36" s="2"/>
      <c r="C36" s="2"/>
      <c r="D36" s="2"/>
      <c r="E36" s="2"/>
      <c r="F36" s="2"/>
      <c r="G36" s="2"/>
      <c r="H36" s="2"/>
      <c r="I36" s="2"/>
      <c r="J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c r="A37" s="2"/>
      <c r="B37" s="2"/>
      <c r="C37" s="2"/>
      <c r="D37" s="2"/>
      <c r="E37" s="2"/>
      <c r="F37" s="2"/>
      <c r="G37" s="2"/>
      <c r="H37" s="2"/>
      <c r="I37" s="2"/>
      <c r="J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sheetData>
  <sheetProtection sheet="1" objects="1" scenarios="1"/>
  <mergeCells count="36">
    <mergeCell ref="D24:J24"/>
    <mergeCell ref="L24:O24"/>
    <mergeCell ref="S24:AW24"/>
    <mergeCell ref="A20:AW20"/>
    <mergeCell ref="E8:F8"/>
    <mergeCell ref="E10:F10"/>
    <mergeCell ref="AI10:AQ10"/>
    <mergeCell ref="AJ12:AL12"/>
    <mergeCell ref="R26:AG26"/>
    <mergeCell ref="AP1:AW1"/>
    <mergeCell ref="AF4:AH4"/>
    <mergeCell ref="R6:T6"/>
    <mergeCell ref="K10:S10"/>
    <mergeCell ref="L14:T14"/>
    <mergeCell ref="L16:AG16"/>
    <mergeCell ref="AN33:AO33"/>
    <mergeCell ref="L33:O33"/>
    <mergeCell ref="R33:AG33"/>
    <mergeCell ref="L30:O30"/>
    <mergeCell ref="R30:AG30"/>
    <mergeCell ref="D32:J32"/>
    <mergeCell ref="L32:O32"/>
    <mergeCell ref="S32:AW32"/>
    <mergeCell ref="D22:R22"/>
    <mergeCell ref="AN26:AO26"/>
    <mergeCell ref="AN30:AO30"/>
    <mergeCell ref="D28:J28"/>
    <mergeCell ref="Y29:AD29"/>
    <mergeCell ref="L25:O25"/>
    <mergeCell ref="R25:X25"/>
    <mergeCell ref="L28:O28"/>
    <mergeCell ref="S28:AW28"/>
    <mergeCell ref="L29:O29"/>
    <mergeCell ref="R29:X29"/>
    <mergeCell ref="Y25:AD25"/>
    <mergeCell ref="L26:O26"/>
  </mergeCells>
  <phoneticPr fontId="3"/>
  <conditionalFormatting sqref="D22:R22">
    <cfRule type="cellIs" dxfId="42" priority="1" stopIfTrue="1" operator="between">
      <formula>43586</formula>
      <formula>43830</formula>
    </cfRule>
  </conditionalFormatting>
  <dataValidations count="2">
    <dataValidation imeMode="hiragana" allowBlank="1" showInputMessage="1" showErrorMessage="1" sqref="E8:F8 R30 R29:X29 S28 R26 R25:X25 S24 S32:AW32 R33:AG33" xr:uid="{00000000-0002-0000-0B00-000000000000}"/>
    <dataValidation imeMode="disabled" allowBlank="1" showInputMessage="1" showErrorMessage="1" sqref="L14:T14 AJ12:AL12 AI10:AQ10 K10:S10 R6:T6 AF4:AH4" xr:uid="{00000000-0002-0000-0B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114"/>
  <sheetViews>
    <sheetView workbookViewId="0"/>
  </sheetViews>
  <sheetFormatPr defaultRowHeight="14.25"/>
  <cols>
    <col min="1" max="49" width="1.625" style="1" customWidth="1"/>
    <col min="50" max="50" width="17.25" style="1" bestFit="1" customWidth="1"/>
    <col min="51" max="16384" width="9" style="1"/>
  </cols>
  <sheetData>
    <row r="1" spans="1:58"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316</v>
      </c>
      <c r="AQ1" s="382"/>
      <c r="AR1" s="382"/>
      <c r="AS1" s="382"/>
      <c r="AT1" s="382"/>
      <c r="AU1" s="382"/>
      <c r="AV1" s="382"/>
      <c r="AW1" s="382"/>
      <c r="AX1" s="2"/>
      <c r="AY1" s="2"/>
    </row>
    <row r="2" spans="1:58">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8">
      <c r="A3" s="4"/>
      <c r="B3" s="4"/>
      <c r="C3" s="4"/>
      <c r="D3" s="4"/>
      <c r="E3" s="4"/>
      <c r="F3" s="4"/>
      <c r="G3" s="4"/>
      <c r="H3" s="4"/>
      <c r="I3" s="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8" ht="15">
      <c r="A4" s="424" t="s">
        <v>584</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2"/>
      <c r="AY4" s="2"/>
    </row>
    <row r="5" spans="1:58" ht="18.75" customHeight="1">
      <c r="A5" s="425"/>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2"/>
      <c r="AY5" s="2"/>
    </row>
    <row r="6" spans="1:58">
      <c r="A6" s="4"/>
      <c r="B6" s="4"/>
      <c r="C6" s="4"/>
      <c r="D6" s="4"/>
      <c r="E6" s="4"/>
      <c r="F6" s="4"/>
      <c r="G6" s="4"/>
      <c r="H6" s="4"/>
      <c r="I6" s="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8">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8" ht="24.75" customHeight="1">
      <c r="A8" s="4"/>
      <c r="B8" s="4"/>
      <c r="C8" s="4"/>
      <c r="D8" s="354" t="s">
        <v>301</v>
      </c>
      <c r="E8" s="354"/>
      <c r="F8" s="354"/>
      <c r="G8" s="354"/>
      <c r="H8" s="354"/>
      <c r="I8" s="354"/>
      <c r="J8" s="354"/>
      <c r="K8" s="345" t="s">
        <v>8</v>
      </c>
      <c r="L8" s="345"/>
      <c r="M8" s="345"/>
      <c r="N8" s="345"/>
      <c r="O8" s="5"/>
      <c r="P8" s="5"/>
      <c r="Q8" s="2"/>
      <c r="S8" s="395" t="str">
        <f>基本情報!F38&amp;" "&amp;基本情報!F39</f>
        <v>死亡後住所1-2-3 死亡後ｱﾊﾟｰﾄ202</v>
      </c>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134"/>
      <c r="AY8" s="192"/>
      <c r="AZ8" s="192"/>
      <c r="BA8" s="192"/>
      <c r="BB8" s="192"/>
      <c r="BC8" s="135"/>
      <c r="BD8" s="135"/>
      <c r="BE8" s="135"/>
      <c r="BF8" s="135"/>
    </row>
    <row r="9" spans="1:58" ht="24.75" customHeight="1">
      <c r="A9" s="4"/>
      <c r="B9" s="4"/>
      <c r="C9" s="4"/>
      <c r="D9" s="4"/>
      <c r="E9" s="4"/>
      <c r="F9" s="4"/>
      <c r="G9" s="4"/>
      <c r="H9" s="4"/>
      <c r="I9" s="4"/>
      <c r="J9" s="2"/>
      <c r="K9" s="345" t="s">
        <v>9</v>
      </c>
      <c r="L9" s="345"/>
      <c r="M9" s="345"/>
      <c r="N9" s="345"/>
      <c r="O9" s="5"/>
      <c r="R9" s="401"/>
      <c r="S9" s="401"/>
      <c r="T9" s="401"/>
      <c r="U9" s="401"/>
      <c r="V9" s="401"/>
      <c r="W9" s="401"/>
      <c r="X9" s="401"/>
      <c r="Y9" s="354" t="s">
        <v>11</v>
      </c>
      <c r="Z9" s="354"/>
      <c r="AA9" s="354"/>
      <c r="AB9" s="354"/>
      <c r="AC9" s="354"/>
      <c r="AD9" s="354"/>
      <c r="AE9" s="2"/>
      <c r="AF9" s="2"/>
      <c r="AG9" s="2"/>
      <c r="AH9" s="2"/>
      <c r="AI9" s="2"/>
      <c r="AJ9" s="2"/>
      <c r="AK9" s="2"/>
      <c r="AL9" s="2"/>
      <c r="AM9" s="2"/>
      <c r="AN9" s="2"/>
      <c r="AO9" s="2"/>
      <c r="AP9" s="2"/>
      <c r="AQ9" s="2"/>
      <c r="AR9" s="2"/>
      <c r="AS9" s="2"/>
      <c r="AT9" s="2"/>
      <c r="AU9" s="2"/>
      <c r="AV9" s="2"/>
      <c r="AW9" s="2"/>
      <c r="AX9" s="183" t="s">
        <v>479</v>
      </c>
      <c r="AY9" s="183"/>
      <c r="AZ9" s="191"/>
      <c r="BA9" s="191"/>
      <c r="BB9" s="191"/>
      <c r="BC9" s="191"/>
      <c r="BD9" s="135"/>
      <c r="BE9" s="135"/>
      <c r="BF9" s="135"/>
    </row>
    <row r="10" spans="1:58" ht="24.75" customHeight="1">
      <c r="A10" s="4"/>
      <c r="B10" s="4"/>
      <c r="C10" s="4"/>
      <c r="D10" s="4"/>
      <c r="E10" s="4"/>
      <c r="F10" s="4"/>
      <c r="G10" s="4"/>
      <c r="H10" s="4"/>
      <c r="I10" s="4"/>
      <c r="J10" s="2"/>
      <c r="K10" s="345" t="s">
        <v>10</v>
      </c>
      <c r="L10" s="345"/>
      <c r="M10" s="345"/>
      <c r="N10" s="345"/>
      <c r="O10" s="5"/>
      <c r="R10" s="401" t="str">
        <f>基本情報!F36</f>
        <v>死亡後花子</v>
      </c>
      <c r="S10" s="401"/>
      <c r="T10" s="401"/>
      <c r="U10" s="401"/>
      <c r="V10" s="401"/>
      <c r="W10" s="401"/>
      <c r="X10" s="401"/>
      <c r="Y10" s="401"/>
      <c r="Z10" s="401"/>
      <c r="AA10" s="401"/>
      <c r="AB10" s="401"/>
      <c r="AC10" s="401"/>
      <c r="AD10" s="401"/>
      <c r="AE10" s="401"/>
      <c r="AF10" s="401"/>
      <c r="AG10" s="401"/>
      <c r="AH10" s="2"/>
      <c r="AI10" s="2"/>
      <c r="AJ10" s="2"/>
      <c r="AK10" s="2"/>
      <c r="AL10" s="2"/>
      <c r="AM10" s="2"/>
      <c r="AN10" s="2"/>
      <c r="AO10" s="2"/>
      <c r="AP10" s="2"/>
      <c r="AQ10" s="2"/>
      <c r="AR10" s="2"/>
      <c r="AS10" s="2"/>
      <c r="AT10" s="2"/>
      <c r="AU10" s="2"/>
      <c r="AV10" s="2"/>
      <c r="AW10" s="2"/>
      <c r="AX10" s="134"/>
      <c r="AY10" s="134"/>
      <c r="AZ10" s="135"/>
      <c r="BA10" s="135"/>
      <c r="BB10" s="135"/>
      <c r="BC10" s="135"/>
      <c r="BD10" s="135"/>
      <c r="BE10" s="135"/>
      <c r="BF10" s="135"/>
    </row>
    <row r="11" spans="1:58" ht="27.75" customHeight="1">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134"/>
      <c r="AY11" s="134"/>
      <c r="AZ11" s="135"/>
      <c r="BA11" s="135"/>
      <c r="BB11" s="135"/>
      <c r="BC11" s="135"/>
      <c r="BD11" s="135"/>
      <c r="BE11" s="135"/>
      <c r="BF11" s="135"/>
    </row>
    <row r="12" spans="1:58" ht="24.75" customHeight="1">
      <c r="A12" s="4"/>
      <c r="B12" s="4"/>
      <c r="C12" s="4"/>
      <c r="D12" s="354" t="s">
        <v>302</v>
      </c>
      <c r="E12" s="354"/>
      <c r="F12" s="354"/>
      <c r="G12" s="354"/>
      <c r="H12" s="354"/>
      <c r="I12" s="354"/>
      <c r="J12" s="354"/>
      <c r="K12" s="345" t="s">
        <v>8</v>
      </c>
      <c r="L12" s="345"/>
      <c r="M12" s="345"/>
      <c r="N12" s="345"/>
      <c r="O12" s="2"/>
      <c r="P12" s="2"/>
      <c r="S12" s="395" t="str">
        <f>基本情報!F15&amp;" "&amp;基本情報!F16</f>
        <v>譲受者住所1-2-12 譲受者ｱﾊﾟｰﾄ102</v>
      </c>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145"/>
      <c r="AY12" s="145"/>
      <c r="AZ12" s="145"/>
      <c r="BA12" s="145"/>
      <c r="BB12" s="145"/>
    </row>
    <row r="13" spans="1:58" ht="24.75" customHeight="1">
      <c r="A13" s="4"/>
      <c r="B13" s="4"/>
      <c r="C13" s="4"/>
      <c r="D13" s="4"/>
      <c r="E13" s="4"/>
      <c r="F13" s="4"/>
      <c r="G13" s="4"/>
      <c r="H13" s="4"/>
      <c r="I13" s="4"/>
      <c r="J13" s="2"/>
      <c r="K13" s="345" t="s">
        <v>9</v>
      </c>
      <c r="L13" s="345"/>
      <c r="M13" s="345"/>
      <c r="N13" s="345"/>
      <c r="O13" s="2"/>
      <c r="P13" s="2"/>
      <c r="R13" s="401" t="str">
        <f>基本情報!F12</f>
        <v>譲受</v>
      </c>
      <c r="S13" s="401"/>
      <c r="T13" s="401"/>
      <c r="U13" s="401"/>
      <c r="V13" s="401"/>
      <c r="W13" s="401"/>
      <c r="X13" s="401"/>
      <c r="Y13" s="354" t="s">
        <v>11</v>
      </c>
      <c r="Z13" s="354"/>
      <c r="AA13" s="354"/>
      <c r="AB13" s="354"/>
      <c r="AC13" s="354"/>
      <c r="AD13" s="354"/>
      <c r="AE13" s="2"/>
      <c r="AF13" s="2"/>
      <c r="AG13" s="2"/>
      <c r="AH13" s="2"/>
      <c r="AI13" s="2"/>
      <c r="AJ13" s="2"/>
      <c r="AK13" s="2"/>
      <c r="AL13" s="2"/>
      <c r="AM13" s="2"/>
      <c r="AN13" s="2"/>
      <c r="AO13" s="2"/>
      <c r="AP13" s="2"/>
      <c r="AQ13" s="2"/>
      <c r="AR13" s="2"/>
      <c r="AS13" s="2"/>
      <c r="AT13" s="2"/>
      <c r="AU13" s="2"/>
      <c r="AV13" s="2"/>
      <c r="AW13" s="2"/>
      <c r="AX13" s="2"/>
      <c r="AY13" s="2"/>
    </row>
    <row r="14" spans="1:58" ht="24.75" customHeight="1">
      <c r="A14" s="4"/>
      <c r="B14" s="4"/>
      <c r="C14" s="4"/>
      <c r="D14" s="4"/>
      <c r="E14" s="4"/>
      <c r="F14" s="4"/>
      <c r="G14" s="4"/>
      <c r="H14" s="4"/>
      <c r="I14" s="4"/>
      <c r="J14" s="2"/>
      <c r="K14" s="345" t="s">
        <v>10</v>
      </c>
      <c r="L14" s="345"/>
      <c r="M14" s="345"/>
      <c r="N14" s="345"/>
      <c r="O14" s="2"/>
      <c r="P14" s="2"/>
      <c r="R14" s="402" t="str">
        <f>基本情報!F11</f>
        <v>譲受一郎</v>
      </c>
      <c r="S14" s="402"/>
      <c r="T14" s="402"/>
      <c r="U14" s="402"/>
      <c r="V14" s="402"/>
      <c r="W14" s="402"/>
      <c r="X14" s="402"/>
      <c r="Y14" s="402"/>
      <c r="Z14" s="402"/>
      <c r="AA14" s="402"/>
      <c r="AB14" s="402"/>
      <c r="AC14" s="402"/>
      <c r="AD14" s="402"/>
      <c r="AE14" s="402"/>
      <c r="AF14" s="402"/>
      <c r="AG14" s="402"/>
      <c r="AH14" s="2"/>
      <c r="AI14" s="2"/>
      <c r="AJ14" s="2"/>
      <c r="AK14" s="2"/>
      <c r="AL14" s="2"/>
      <c r="AM14" s="2"/>
      <c r="AN14" s="2"/>
      <c r="AO14" s="2"/>
      <c r="AP14" s="2"/>
      <c r="AQ14" s="2"/>
      <c r="AR14" s="2"/>
      <c r="AS14" s="2"/>
      <c r="AT14" s="2"/>
      <c r="AU14" s="2"/>
      <c r="AV14" s="2"/>
      <c r="AW14" s="2"/>
      <c r="AX14" s="2"/>
      <c r="AY14" s="2"/>
    </row>
    <row r="15" spans="1:58">
      <c r="A15" s="4"/>
      <c r="B15" s="4"/>
      <c r="C15" s="4"/>
      <c r="D15" s="4"/>
      <c r="E15" s="4"/>
      <c r="F15" s="4"/>
      <c r="G15" s="4"/>
      <c r="H15" s="4"/>
      <c r="I15" s="4"/>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8" ht="52.5" customHeight="1">
      <c r="A16" s="432" t="s">
        <v>585</v>
      </c>
      <c r="B16" s="432"/>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2"/>
      <c r="AW16" s="432"/>
      <c r="AX16" s="2"/>
      <c r="AY16" s="2"/>
    </row>
    <row r="17" spans="1:51">
      <c r="A17" s="4"/>
      <c r="B17" s="4"/>
      <c r="C17" s="4"/>
      <c r="D17" s="4"/>
      <c r="E17" s="4"/>
      <c r="F17" s="4"/>
      <c r="G17" s="4"/>
      <c r="H17" s="4"/>
      <c r="I17" s="4"/>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c r="A18" s="313" t="s">
        <v>274</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2"/>
      <c r="AY18" s="2"/>
    </row>
    <row r="19" spans="1:5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5"/>
      <c r="AT19" s="5"/>
      <c r="AV19" s="2"/>
      <c r="AX19" s="2"/>
    </row>
    <row r="20" spans="1:51">
      <c r="A20" s="1" t="s">
        <v>303</v>
      </c>
      <c r="B20" s="2"/>
      <c r="C20" s="2"/>
      <c r="D20" s="2"/>
      <c r="E20" s="2"/>
      <c r="F20" s="2"/>
      <c r="G20" s="2"/>
      <c r="H20" s="2"/>
      <c r="I20" s="2"/>
      <c r="J20" s="2"/>
      <c r="K20" s="2"/>
      <c r="L20" s="2"/>
      <c r="M20" s="2"/>
      <c r="N20" s="2"/>
      <c r="O20" s="2"/>
      <c r="P20" s="2"/>
      <c r="AX20" s="2"/>
    </row>
    <row r="21" spans="1:51" ht="8.1" customHeight="1">
      <c r="B21" s="2"/>
      <c r="C21" s="2"/>
      <c r="D21" s="2"/>
      <c r="E21" s="2"/>
      <c r="F21" s="2"/>
      <c r="G21" s="2"/>
      <c r="H21" s="2"/>
      <c r="I21" s="2"/>
      <c r="J21" s="2"/>
      <c r="K21" s="2"/>
      <c r="L21" s="2"/>
      <c r="M21" s="2"/>
      <c r="N21" s="2"/>
      <c r="O21" s="2"/>
      <c r="P21" s="2"/>
      <c r="AX21" s="2"/>
    </row>
    <row r="22" spans="1:51">
      <c r="A22" s="2"/>
      <c r="B22" s="2"/>
      <c r="C22" s="2"/>
      <c r="D22" s="2"/>
      <c r="E22" s="396" t="s">
        <v>91</v>
      </c>
      <c r="F22" s="396"/>
      <c r="G22" s="396"/>
      <c r="H22" s="1" t="s">
        <v>278</v>
      </c>
      <c r="I22" s="2"/>
      <c r="J22" s="2"/>
      <c r="K22" s="2"/>
      <c r="L22" s="2"/>
      <c r="M22" s="2"/>
      <c r="N22" s="2"/>
      <c r="O22" s="2"/>
      <c r="P22" s="2"/>
      <c r="AX22" s="2"/>
    </row>
    <row r="23" spans="1:51" ht="8.1" customHeight="1">
      <c r="A23" s="2"/>
      <c r="B23" s="2"/>
      <c r="C23" s="2"/>
      <c r="D23" s="2"/>
      <c r="E23" s="137"/>
      <c r="F23" s="137"/>
      <c r="G23" s="137"/>
      <c r="I23" s="2"/>
      <c r="J23" s="2"/>
      <c r="K23" s="2"/>
      <c r="L23" s="2"/>
      <c r="M23" s="2"/>
      <c r="N23" s="2"/>
      <c r="O23" s="2"/>
      <c r="P23" s="2"/>
      <c r="AX23" s="2"/>
    </row>
    <row r="24" spans="1:51">
      <c r="A24" s="2"/>
      <c r="B24" s="2"/>
      <c r="C24" s="2"/>
      <c r="D24" s="2"/>
      <c r="E24" s="2"/>
      <c r="F24" s="2"/>
      <c r="G24" s="2"/>
      <c r="H24" s="2"/>
      <c r="I24" s="2"/>
      <c r="J24" s="1" t="s">
        <v>582</v>
      </c>
      <c r="K24" s="2"/>
      <c r="L24" s="2"/>
      <c r="M24" s="2"/>
      <c r="N24" s="2"/>
      <c r="O24" s="2"/>
      <c r="P24" s="2"/>
      <c r="AX24" s="2"/>
    </row>
    <row r="25" spans="1:51" ht="8.1" customHeight="1">
      <c r="A25" s="2"/>
      <c r="B25" s="2"/>
      <c r="C25" s="2"/>
      <c r="D25" s="2"/>
      <c r="E25" s="2"/>
      <c r="F25" s="2"/>
      <c r="G25" s="2"/>
      <c r="H25" s="2"/>
      <c r="I25" s="2"/>
      <c r="K25" s="2"/>
      <c r="L25" s="2"/>
      <c r="M25" s="2"/>
      <c r="N25" s="2"/>
      <c r="O25" s="2"/>
      <c r="P25" s="2"/>
      <c r="AX25" s="2"/>
    </row>
    <row r="26" spans="1:51">
      <c r="A26" s="2"/>
      <c r="B26" s="2"/>
      <c r="C26" s="2"/>
      <c r="D26" s="2"/>
      <c r="E26" s="396" t="s">
        <v>97</v>
      </c>
      <c r="F26" s="396"/>
      <c r="G26" s="396"/>
      <c r="H26" s="1" t="s">
        <v>279</v>
      </c>
      <c r="I26" s="2"/>
      <c r="J26" s="2"/>
      <c r="K26" s="2"/>
      <c r="L26" s="2"/>
      <c r="M26" s="2"/>
      <c r="N26" s="2"/>
      <c r="O26" s="2"/>
      <c r="P26" s="2"/>
      <c r="AX26" s="2"/>
    </row>
    <row r="27" spans="1:51" ht="8.1" customHeight="1">
      <c r="A27" s="2"/>
      <c r="B27" s="2"/>
      <c r="C27" s="2"/>
      <c r="D27" s="2"/>
      <c r="E27" s="137"/>
      <c r="F27" s="137"/>
      <c r="G27" s="137"/>
      <c r="I27" s="2"/>
      <c r="J27" s="2"/>
      <c r="K27" s="2"/>
      <c r="L27" s="2"/>
      <c r="M27" s="2"/>
      <c r="N27" s="2"/>
      <c r="O27" s="2"/>
      <c r="P27" s="2"/>
      <c r="AX27" s="2"/>
    </row>
    <row r="28" spans="1:51" ht="21.75" customHeight="1">
      <c r="A28" s="2"/>
      <c r="B28" s="2"/>
      <c r="C28" s="2"/>
      <c r="D28" s="2"/>
      <c r="E28" s="2"/>
      <c r="F28" s="2"/>
      <c r="G28" s="2"/>
      <c r="H28" s="2"/>
      <c r="I28" s="2"/>
      <c r="J28" s="354" t="s">
        <v>288</v>
      </c>
      <c r="K28" s="354"/>
      <c r="L28" s="354"/>
      <c r="M28" s="1" t="s">
        <v>282</v>
      </c>
      <c r="N28" s="2"/>
      <c r="O28" s="2"/>
      <c r="P28" s="2"/>
      <c r="AX28" s="2"/>
    </row>
    <row r="29" spans="1:51" ht="21.75" customHeight="1">
      <c r="A29" s="2"/>
      <c r="B29" s="2"/>
      <c r="C29" s="2"/>
      <c r="D29" s="2"/>
      <c r="E29" s="2"/>
      <c r="F29" s="2"/>
      <c r="G29" s="2"/>
      <c r="H29" s="2"/>
      <c r="I29" s="2"/>
      <c r="J29" s="354" t="s">
        <v>280</v>
      </c>
      <c r="K29" s="354"/>
      <c r="L29" s="354"/>
      <c r="M29" s="1" t="s">
        <v>283</v>
      </c>
      <c r="N29" s="2"/>
      <c r="O29" s="2"/>
      <c r="P29" s="2"/>
      <c r="AX29" s="2"/>
    </row>
    <row r="30" spans="1:51" ht="21.75" customHeight="1">
      <c r="A30" s="2"/>
      <c r="B30" s="2"/>
      <c r="C30" s="2"/>
      <c r="D30" s="2"/>
      <c r="E30" s="2"/>
      <c r="F30" s="2"/>
      <c r="G30" s="2"/>
      <c r="H30" s="2"/>
      <c r="I30" s="2"/>
      <c r="J30" s="354" t="s">
        <v>281</v>
      </c>
      <c r="K30" s="354"/>
      <c r="L30" s="354"/>
      <c r="M30" s="1" t="s">
        <v>284</v>
      </c>
      <c r="N30" s="2"/>
      <c r="O30" s="2"/>
      <c r="P30" s="2"/>
      <c r="AX30" s="2"/>
    </row>
    <row r="31" spans="1:51" ht="26.25" customHeight="1">
      <c r="A31" s="2"/>
      <c r="B31" s="2"/>
      <c r="C31" s="2"/>
      <c r="D31" s="2"/>
      <c r="E31" s="2"/>
      <c r="F31" s="2"/>
      <c r="G31" s="2"/>
      <c r="H31" s="2"/>
      <c r="I31" s="2"/>
      <c r="J31" s="2"/>
      <c r="K31" s="2"/>
      <c r="L31" s="2"/>
      <c r="M31" s="2"/>
      <c r="N31" s="2"/>
      <c r="O31" s="2"/>
      <c r="P31" s="2"/>
      <c r="AX31" s="2"/>
    </row>
    <row r="32" spans="1:51">
      <c r="A32" s="1" t="s">
        <v>304</v>
      </c>
      <c r="B32" s="2"/>
      <c r="C32" s="2"/>
      <c r="D32" s="2"/>
      <c r="E32" s="2"/>
      <c r="F32" s="2"/>
      <c r="G32" s="2"/>
      <c r="H32" s="2"/>
      <c r="I32" s="2"/>
      <c r="J32" s="2"/>
      <c r="K32" s="2"/>
      <c r="L32" s="2"/>
      <c r="M32" s="2"/>
      <c r="N32" s="2"/>
      <c r="O32" s="2"/>
      <c r="P32" s="2"/>
      <c r="AX32" s="2"/>
    </row>
    <row r="33" spans="1:51" ht="8.1" customHeight="1">
      <c r="B33" s="2"/>
      <c r="C33" s="2"/>
      <c r="D33" s="2"/>
      <c r="E33" s="2"/>
      <c r="F33" s="2"/>
      <c r="G33" s="2"/>
      <c r="H33" s="2"/>
      <c r="I33" s="2"/>
      <c r="J33" s="2"/>
      <c r="K33" s="2"/>
      <c r="L33" s="2"/>
      <c r="M33" s="2"/>
      <c r="N33" s="2"/>
      <c r="O33" s="2"/>
      <c r="P33" s="2"/>
      <c r="AX33" s="2"/>
    </row>
    <row r="34" spans="1:51" ht="28.5" customHeight="1">
      <c r="A34" s="2"/>
      <c r="B34" s="2"/>
      <c r="C34" s="2"/>
      <c r="D34" s="2"/>
      <c r="E34" s="423" t="s">
        <v>91</v>
      </c>
      <c r="F34" s="423"/>
      <c r="G34" s="423"/>
      <c r="H34" s="427" t="s">
        <v>305</v>
      </c>
      <c r="I34" s="427"/>
      <c r="J34" s="427"/>
      <c r="K34" s="427"/>
      <c r="L34" s="427"/>
      <c r="M34" s="427"/>
      <c r="N34" s="427"/>
      <c r="O34" s="146" t="s">
        <v>308</v>
      </c>
      <c r="P34" s="430" t="s">
        <v>310</v>
      </c>
      <c r="Q34" s="430"/>
      <c r="R34" s="430"/>
      <c r="S34" s="430"/>
      <c r="T34" s="430"/>
      <c r="U34" s="430"/>
      <c r="V34" s="430"/>
      <c r="W34" s="431" t="s">
        <v>191</v>
      </c>
      <c r="X34" s="431"/>
      <c r="Y34" s="442" t="str">
        <f>'遺産分割協議書(相続同意書)'!F20</f>
        <v>練馬330あ1234</v>
      </c>
      <c r="Z34" s="442"/>
      <c r="AA34" s="442"/>
      <c r="AB34" s="442"/>
      <c r="AC34" s="442"/>
      <c r="AD34" s="442"/>
      <c r="AE34" s="442"/>
      <c r="AF34" s="442"/>
      <c r="AG34" s="442"/>
      <c r="AH34" s="442"/>
      <c r="AI34" s="442"/>
      <c r="AJ34" s="442"/>
      <c r="AK34" s="442"/>
      <c r="AL34" s="442"/>
      <c r="AM34" s="442"/>
      <c r="AN34" s="426" t="s">
        <v>194</v>
      </c>
      <c r="AO34" s="426"/>
      <c r="AP34" s="147"/>
      <c r="AQ34" s="147"/>
      <c r="AR34" s="147"/>
      <c r="AS34" s="147"/>
      <c r="AT34" s="147"/>
      <c r="AU34" s="147"/>
      <c r="AV34" s="147"/>
      <c r="AW34" s="147"/>
      <c r="AX34" s="2"/>
    </row>
    <row r="35" spans="1:51" ht="28.5" customHeight="1">
      <c r="A35" s="2"/>
      <c r="B35" s="2"/>
      <c r="C35" s="2"/>
      <c r="D35" s="2"/>
      <c r="E35" s="10"/>
      <c r="F35" s="10"/>
      <c r="G35" s="10"/>
      <c r="H35" s="10"/>
      <c r="I35" s="10"/>
      <c r="J35" s="10"/>
      <c r="K35" s="10"/>
      <c r="L35" s="10"/>
      <c r="M35" s="10"/>
      <c r="N35" s="10"/>
      <c r="O35" s="146" t="s">
        <v>308</v>
      </c>
      <c r="P35" s="430" t="s">
        <v>309</v>
      </c>
      <c r="Q35" s="430"/>
      <c r="R35" s="430"/>
      <c r="S35" s="430"/>
      <c r="T35" s="430"/>
      <c r="U35" s="430"/>
      <c r="V35" s="430"/>
      <c r="W35" s="431" t="s">
        <v>191</v>
      </c>
      <c r="X35" s="431"/>
      <c r="Y35" s="434" t="s">
        <v>347</v>
      </c>
      <c r="Z35" s="434"/>
      <c r="AA35" s="434"/>
      <c r="AB35" s="434"/>
      <c r="AC35" s="434"/>
      <c r="AD35" s="434"/>
      <c r="AE35" s="434"/>
      <c r="AF35" s="434"/>
      <c r="AG35" s="434"/>
      <c r="AH35" s="434"/>
      <c r="AI35" s="434"/>
      <c r="AJ35" s="434"/>
      <c r="AK35" s="434"/>
      <c r="AL35" s="434"/>
      <c r="AM35" s="434"/>
      <c r="AN35" s="426" t="s">
        <v>194</v>
      </c>
      <c r="AO35" s="426"/>
      <c r="AP35" s="147"/>
      <c r="AQ35" s="147"/>
      <c r="AR35" s="147"/>
      <c r="AS35" s="147"/>
      <c r="AT35" s="147"/>
      <c r="AU35" s="147"/>
      <c r="AV35" s="147"/>
      <c r="AW35" s="147"/>
      <c r="AX35" s="2"/>
    </row>
    <row r="36" spans="1:51" ht="28.5" customHeight="1">
      <c r="B36" s="2"/>
      <c r="C36" s="2"/>
      <c r="D36" s="2"/>
      <c r="E36" s="10"/>
      <c r="F36" s="10"/>
      <c r="G36" s="10"/>
      <c r="H36" s="10"/>
      <c r="I36" s="10"/>
      <c r="J36" s="10"/>
      <c r="K36" s="10"/>
      <c r="L36" s="10"/>
      <c r="M36" s="10"/>
      <c r="N36" s="10"/>
      <c r="O36" s="146" t="s">
        <v>308</v>
      </c>
      <c r="P36" s="430" t="s">
        <v>307</v>
      </c>
      <c r="Q36" s="430"/>
      <c r="R36" s="430"/>
      <c r="S36" s="430"/>
      <c r="T36" s="430"/>
      <c r="U36" s="430"/>
      <c r="V36" s="430"/>
      <c r="W36" s="431" t="s">
        <v>191</v>
      </c>
      <c r="X36" s="431"/>
      <c r="Y36" s="431" t="s">
        <v>460</v>
      </c>
      <c r="Z36" s="431"/>
      <c r="AA36" s="431"/>
      <c r="AB36" s="431"/>
      <c r="AC36" s="431"/>
      <c r="AD36" s="431"/>
      <c r="AE36" s="431"/>
      <c r="AF36" s="431"/>
      <c r="AG36" s="431"/>
      <c r="AH36" s="431"/>
      <c r="AI36" s="433">
        <v>20</v>
      </c>
      <c r="AJ36" s="433"/>
      <c r="AK36" s="433"/>
      <c r="AL36" s="147" t="s">
        <v>93</v>
      </c>
      <c r="AM36" s="147"/>
      <c r="AN36" s="426" t="s">
        <v>194</v>
      </c>
      <c r="AO36" s="426"/>
      <c r="AP36" s="428">
        <v>600000</v>
      </c>
      <c r="AQ36" s="428"/>
      <c r="AR36" s="428"/>
      <c r="AS36" s="428"/>
      <c r="AT36" s="428"/>
      <c r="AU36" s="428"/>
      <c r="AV36" s="426" t="s">
        <v>67</v>
      </c>
      <c r="AW36" s="426"/>
      <c r="AX36" s="2"/>
    </row>
    <row r="37" spans="1:51" ht="28.5" customHeight="1">
      <c r="B37" s="2"/>
      <c r="C37" s="2"/>
      <c r="D37" s="2"/>
      <c r="E37" s="423" t="s">
        <v>97</v>
      </c>
      <c r="F37" s="423"/>
      <c r="G37" s="423"/>
      <c r="H37" s="427" t="s">
        <v>306</v>
      </c>
      <c r="I37" s="427"/>
      <c r="J37" s="427"/>
      <c r="K37" s="427"/>
      <c r="L37" s="427"/>
      <c r="M37" s="427"/>
      <c r="N37" s="427"/>
      <c r="O37" s="146" t="s">
        <v>308</v>
      </c>
      <c r="P37" s="10"/>
      <c r="Q37" s="147"/>
      <c r="R37" s="147"/>
      <c r="S37" s="147"/>
      <c r="T37" s="147"/>
      <c r="U37" s="147"/>
      <c r="V37" s="147"/>
      <c r="W37" s="147"/>
      <c r="X37" s="147"/>
      <c r="Y37" s="147"/>
      <c r="Z37" s="147"/>
      <c r="AA37" s="147"/>
      <c r="AB37" s="147"/>
      <c r="AC37" s="147"/>
      <c r="AD37" s="147"/>
      <c r="AE37" s="147"/>
      <c r="AF37" s="147"/>
      <c r="AG37" s="147"/>
      <c r="AH37" s="147"/>
      <c r="AP37" s="429">
        <v>70000</v>
      </c>
      <c r="AQ37" s="429"/>
      <c r="AR37" s="429"/>
      <c r="AS37" s="429"/>
      <c r="AT37" s="429"/>
      <c r="AU37" s="429"/>
      <c r="AV37" s="426" t="s">
        <v>67</v>
      </c>
      <c r="AW37" s="426"/>
      <c r="AX37" s="2"/>
    </row>
    <row r="38" spans="1:51" ht="28.5" customHeight="1">
      <c r="B38" s="2"/>
      <c r="C38" s="2"/>
      <c r="D38" s="2"/>
      <c r="E38" s="423" t="s">
        <v>124</v>
      </c>
      <c r="F38" s="423"/>
      <c r="G38" s="423"/>
      <c r="H38" s="427" t="s">
        <v>314</v>
      </c>
      <c r="I38" s="427"/>
      <c r="J38" s="427"/>
      <c r="K38" s="427"/>
      <c r="L38" s="427"/>
      <c r="M38" s="427"/>
      <c r="N38" s="427"/>
      <c r="O38" s="146" t="s">
        <v>308</v>
      </c>
      <c r="P38" s="10"/>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N38" s="280"/>
      <c r="AO38" s="280"/>
      <c r="AP38" s="429">
        <v>80000</v>
      </c>
      <c r="AQ38" s="429"/>
      <c r="AR38" s="429"/>
      <c r="AS38" s="429"/>
      <c r="AT38" s="429"/>
      <c r="AU38" s="429"/>
      <c r="AV38" s="426" t="s">
        <v>67</v>
      </c>
      <c r="AW38" s="426"/>
      <c r="AX38" s="2"/>
    </row>
    <row r="39" spans="1:51" ht="28.5" customHeight="1">
      <c r="B39" s="2"/>
      <c r="C39" s="2"/>
      <c r="D39" s="2"/>
      <c r="E39" s="148"/>
      <c r="F39" s="148"/>
      <c r="G39" s="148"/>
      <c r="H39" s="10"/>
      <c r="I39" s="10"/>
      <c r="J39" s="10"/>
      <c r="K39" s="10"/>
      <c r="L39" s="10"/>
      <c r="M39" s="10"/>
      <c r="N39" s="10"/>
      <c r="O39" s="10"/>
      <c r="P39" s="10"/>
      <c r="Q39" s="147"/>
      <c r="R39" s="147"/>
      <c r="S39" s="147"/>
      <c r="T39" s="147"/>
      <c r="U39" s="147"/>
      <c r="V39" s="147"/>
      <c r="W39" s="147"/>
      <c r="X39" s="147"/>
      <c r="Y39" s="147"/>
      <c r="Z39" s="147"/>
      <c r="AA39" s="147"/>
      <c r="AB39" s="147"/>
      <c r="AC39" s="147"/>
      <c r="AD39" s="147"/>
      <c r="AE39" s="147"/>
      <c r="AF39" s="147"/>
      <c r="AG39" s="147"/>
      <c r="AK39" s="427" t="s">
        <v>313</v>
      </c>
      <c r="AL39" s="427"/>
      <c r="AM39" s="427"/>
      <c r="AN39" s="427"/>
      <c r="AO39" s="187"/>
      <c r="AP39" s="429">
        <f>SUM(AP36:AU38)</f>
        <v>750000</v>
      </c>
      <c r="AQ39" s="429"/>
      <c r="AR39" s="429"/>
      <c r="AS39" s="429"/>
      <c r="AT39" s="429"/>
      <c r="AU39" s="429"/>
      <c r="AV39" s="426" t="s">
        <v>67</v>
      </c>
      <c r="AW39" s="426"/>
      <c r="AX39" s="2"/>
    </row>
    <row r="40" spans="1:5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149"/>
      <c r="AP40" s="149"/>
      <c r="AQ40" s="149"/>
      <c r="AR40" s="149"/>
      <c r="AS40" s="149"/>
      <c r="AT40" s="149"/>
      <c r="AU40" s="149"/>
      <c r="AV40" s="2"/>
      <c r="AW40" s="2"/>
      <c r="AX40" s="2"/>
      <c r="AY40" s="2"/>
    </row>
    <row r="41" spans="1:5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O42" s="2"/>
      <c r="AP42" s="2"/>
      <c r="AQ42" s="2"/>
      <c r="AR42" s="2"/>
      <c r="AS42" s="2"/>
      <c r="AT42" s="2"/>
      <c r="AU42" s="2"/>
      <c r="AV42" s="2"/>
      <c r="AW42" s="2"/>
      <c r="AX42" s="2"/>
      <c r="AY42" s="2"/>
    </row>
    <row r="43" spans="1:5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sheetData>
  <sheetProtection sheet="1" objects="1" scenarios="1"/>
  <mergeCells count="54">
    <mergeCell ref="AP1:AW1"/>
    <mergeCell ref="A4:AW4"/>
    <mergeCell ref="A5:AW5"/>
    <mergeCell ref="D8:J8"/>
    <mergeCell ref="K8:N8"/>
    <mergeCell ref="S8:AW8"/>
    <mergeCell ref="A16:AW16"/>
    <mergeCell ref="K9:N9"/>
    <mergeCell ref="R9:X9"/>
    <mergeCell ref="Y9:AD9"/>
    <mergeCell ref="K10:N10"/>
    <mergeCell ref="R10:AG10"/>
    <mergeCell ref="D12:J12"/>
    <mergeCell ref="K12:N12"/>
    <mergeCell ref="S12:AW12"/>
    <mergeCell ref="K13:N13"/>
    <mergeCell ref="R13:X13"/>
    <mergeCell ref="Y13:AD13"/>
    <mergeCell ref="K14:N14"/>
    <mergeCell ref="R14:AG14"/>
    <mergeCell ref="AN34:AO34"/>
    <mergeCell ref="A18:AW18"/>
    <mergeCell ref="E22:G22"/>
    <mergeCell ref="E26:G26"/>
    <mergeCell ref="J28:L28"/>
    <mergeCell ref="J29:L29"/>
    <mergeCell ref="J30:L30"/>
    <mergeCell ref="E34:G34"/>
    <mergeCell ref="H34:N34"/>
    <mergeCell ref="P34:V34"/>
    <mergeCell ref="W34:X34"/>
    <mergeCell ref="Y34:AM34"/>
    <mergeCell ref="P35:V35"/>
    <mergeCell ref="W35:X35"/>
    <mergeCell ref="Y35:AM35"/>
    <mergeCell ref="AN35:AO35"/>
    <mergeCell ref="P36:V36"/>
    <mergeCell ref="W36:X36"/>
    <mergeCell ref="Y36:AH36"/>
    <mergeCell ref="AI36:AK36"/>
    <mergeCell ref="AN36:AO36"/>
    <mergeCell ref="AP36:AU36"/>
    <mergeCell ref="AV36:AW36"/>
    <mergeCell ref="E37:G37"/>
    <mergeCell ref="H37:N37"/>
    <mergeCell ref="AP37:AU37"/>
    <mergeCell ref="AV37:AW37"/>
    <mergeCell ref="E38:G38"/>
    <mergeCell ref="H38:N38"/>
    <mergeCell ref="AP38:AU38"/>
    <mergeCell ref="AV38:AW38"/>
    <mergeCell ref="AK39:AN39"/>
    <mergeCell ref="AP39:AU39"/>
    <mergeCell ref="AV39:AW39"/>
  </mergeCells>
  <phoneticPr fontId="3"/>
  <dataValidations count="2">
    <dataValidation imeMode="disabled" allowBlank="1" showInputMessage="1" showErrorMessage="1" sqref="AI36:AK36 AN36:AO36 AN38:AP39 AP36:AP37" xr:uid="{00000000-0002-0000-0C00-000000000000}"/>
    <dataValidation imeMode="hiragana" allowBlank="1" showInputMessage="1" showErrorMessage="1" sqref="R14 R13:X13 S12 R10 R9:X9 S8 Y34:Y35" xr:uid="{00000000-0002-0000-0C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C94"/>
  <sheetViews>
    <sheetView workbookViewId="0"/>
  </sheetViews>
  <sheetFormatPr defaultRowHeight="14.25"/>
  <cols>
    <col min="1" max="49" width="1.625" style="1" customWidth="1"/>
    <col min="50" max="16384" width="9" style="1"/>
  </cols>
  <sheetData>
    <row r="1" spans="1:49"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300</v>
      </c>
      <c r="AQ1" s="382"/>
      <c r="AR1" s="382"/>
      <c r="AS1" s="382"/>
      <c r="AT1" s="382"/>
      <c r="AU1" s="382"/>
      <c r="AV1" s="382"/>
      <c r="AW1" s="382"/>
    </row>
    <row r="2" spans="1:49">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c r="A3" s="4"/>
      <c r="B3" s="4"/>
      <c r="C3" s="4"/>
      <c r="D3" s="4"/>
      <c r="E3" s="4"/>
      <c r="F3" s="4"/>
      <c r="G3" s="4"/>
      <c r="H3" s="4"/>
      <c r="I3" s="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c r="A4" s="1" t="s">
        <v>317</v>
      </c>
      <c r="B4" s="4"/>
      <c r="C4" s="4"/>
      <c r="D4" s="4"/>
      <c r="E4" s="4"/>
      <c r="F4" s="4"/>
      <c r="G4" s="4"/>
      <c r="H4" s="4"/>
      <c r="I4" s="4"/>
      <c r="J4" s="2"/>
      <c r="K4" s="2"/>
      <c r="L4" s="2"/>
      <c r="M4" s="2"/>
      <c r="N4" s="2"/>
      <c r="O4" s="2"/>
      <c r="P4" s="2"/>
      <c r="Q4" s="2"/>
      <c r="R4" s="2"/>
      <c r="S4" s="2"/>
      <c r="T4" s="2"/>
      <c r="U4" s="2"/>
      <c r="V4" s="2"/>
      <c r="W4" s="2"/>
      <c r="X4" s="2"/>
      <c r="Y4" s="2"/>
      <c r="Z4" s="2"/>
      <c r="AA4" s="2"/>
      <c r="AB4" s="2"/>
      <c r="AC4" s="2"/>
      <c r="AD4" s="2"/>
      <c r="AE4" s="2"/>
      <c r="AF4" s="438">
        <v>7</v>
      </c>
      <c r="AG4" s="438"/>
      <c r="AH4" s="438"/>
      <c r="AI4" s="2" t="s">
        <v>318</v>
      </c>
      <c r="AJ4" s="2"/>
      <c r="AK4" s="2"/>
      <c r="AL4" s="2"/>
      <c r="AM4" s="2"/>
      <c r="AN4" s="2"/>
      <c r="AO4" s="2"/>
      <c r="AP4" s="2"/>
      <c r="AQ4" s="2"/>
      <c r="AR4" s="2"/>
      <c r="AS4" s="2"/>
      <c r="AT4" s="2"/>
      <c r="AU4" s="2"/>
      <c r="AV4" s="2"/>
      <c r="AW4" s="2"/>
    </row>
    <row r="5" spans="1:49" ht="26.25" customHeight="1">
      <c r="A5" s="4"/>
      <c r="B5" s="4"/>
      <c r="C5" s="4"/>
      <c r="D5" s="4"/>
      <c r="E5" s="4"/>
      <c r="F5" s="4"/>
      <c r="G5" s="4"/>
      <c r="H5" s="4"/>
      <c r="I5" s="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c r="A6" s="1" t="s">
        <v>319</v>
      </c>
      <c r="B6" s="4"/>
      <c r="C6" s="4"/>
      <c r="D6" s="4"/>
      <c r="E6" s="4"/>
      <c r="F6" s="4"/>
      <c r="G6" s="4"/>
      <c r="H6" s="4"/>
      <c r="I6" s="4"/>
      <c r="J6" s="2"/>
      <c r="K6" s="2"/>
      <c r="L6" s="2"/>
      <c r="M6" s="2"/>
      <c r="N6" s="2"/>
      <c r="O6" s="2"/>
      <c r="P6" s="2"/>
      <c r="Q6" s="2"/>
      <c r="R6" s="438">
        <v>7</v>
      </c>
      <c r="S6" s="438"/>
      <c r="T6" s="438"/>
      <c r="U6" s="2" t="s">
        <v>320</v>
      </c>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c r="A8" s="4"/>
      <c r="B8" s="4"/>
      <c r="C8" s="4"/>
      <c r="D8" s="4" t="s">
        <v>108</v>
      </c>
      <c r="E8" s="441" t="s">
        <v>337</v>
      </c>
      <c r="F8" s="441"/>
      <c r="G8" s="4" t="s">
        <v>113</v>
      </c>
      <c r="H8" s="4" t="s">
        <v>323</v>
      </c>
      <c r="I8" s="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c r="A9" s="4"/>
      <c r="B9" s="4"/>
      <c r="C9" s="4"/>
      <c r="D9" s="4"/>
      <c r="E9" s="4"/>
      <c r="F9" s="4"/>
      <c r="G9" s="4"/>
      <c r="H9" s="4"/>
      <c r="I9" s="4"/>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c r="A10" s="4"/>
      <c r="B10" s="4"/>
      <c r="C10" s="4"/>
      <c r="D10" s="4" t="s">
        <v>108</v>
      </c>
      <c r="E10" s="441"/>
      <c r="F10" s="441"/>
      <c r="G10" s="4" t="s">
        <v>113</v>
      </c>
      <c r="H10" s="4" t="s">
        <v>69</v>
      </c>
      <c r="I10" s="4"/>
      <c r="J10" s="2"/>
      <c r="K10" s="438"/>
      <c r="L10" s="438"/>
      <c r="M10" s="438"/>
      <c r="N10" s="438"/>
      <c r="O10" s="438"/>
      <c r="P10" s="438"/>
      <c r="Q10" s="438"/>
      <c r="R10" s="438"/>
      <c r="S10" s="438"/>
      <c r="T10" s="2" t="s">
        <v>324</v>
      </c>
      <c r="U10" s="2"/>
      <c r="V10" s="2"/>
      <c r="W10" s="2"/>
      <c r="X10" s="2"/>
      <c r="Y10" s="2"/>
      <c r="Z10" s="2"/>
      <c r="AA10" s="2"/>
      <c r="AB10" s="2"/>
      <c r="AC10" s="2"/>
      <c r="AD10" s="2"/>
      <c r="AE10" s="2"/>
      <c r="AF10" s="2"/>
      <c r="AG10" s="2"/>
      <c r="AH10" s="2"/>
      <c r="AI10" s="438"/>
      <c r="AJ10" s="438"/>
      <c r="AK10" s="438"/>
      <c r="AL10" s="438"/>
      <c r="AM10" s="438"/>
      <c r="AN10" s="438"/>
      <c r="AO10" s="438"/>
      <c r="AP10" s="438"/>
      <c r="AQ10" s="438"/>
      <c r="AR10" s="2" t="s">
        <v>325</v>
      </c>
      <c r="AS10" s="2"/>
      <c r="AT10" s="2"/>
      <c r="AU10" s="2"/>
      <c r="AV10" s="2"/>
      <c r="AW10" s="2"/>
    </row>
    <row r="11" spans="1:49">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c r="A12" s="4"/>
      <c r="B12" s="4"/>
      <c r="C12" s="4"/>
      <c r="D12" s="4"/>
      <c r="E12" s="4"/>
      <c r="F12" s="4"/>
      <c r="G12" s="4"/>
      <c r="H12" s="4" t="s">
        <v>326</v>
      </c>
      <c r="I12" s="4"/>
      <c r="J12" s="2"/>
      <c r="K12" s="2"/>
      <c r="L12" s="2"/>
      <c r="M12" s="2"/>
      <c r="N12" s="2"/>
      <c r="O12" s="2"/>
      <c r="P12" s="2"/>
      <c r="Q12" s="2"/>
      <c r="R12" s="2"/>
      <c r="S12" s="2"/>
      <c r="T12" s="2"/>
      <c r="U12" s="2"/>
      <c r="V12" s="2"/>
      <c r="W12" s="2"/>
      <c r="X12" s="2"/>
      <c r="Y12" s="2"/>
      <c r="Z12" s="2"/>
      <c r="AA12" s="2"/>
      <c r="AB12" s="2"/>
      <c r="AC12" s="2"/>
      <c r="AD12" s="2"/>
      <c r="AE12" s="2"/>
      <c r="AF12" s="2"/>
      <c r="AG12" s="2"/>
      <c r="AH12" s="2"/>
      <c r="AI12" s="2"/>
      <c r="AJ12" s="438"/>
      <c r="AK12" s="438"/>
      <c r="AL12" s="438"/>
      <c r="AM12" s="2" t="s">
        <v>327</v>
      </c>
      <c r="AN12" s="2"/>
      <c r="AO12" s="2"/>
      <c r="AP12" s="2"/>
      <c r="AQ12" s="2"/>
      <c r="AR12" s="2"/>
      <c r="AS12" s="2"/>
      <c r="AT12" s="2"/>
      <c r="AU12" s="2"/>
      <c r="AV12" s="2"/>
      <c r="AW12" s="2"/>
    </row>
    <row r="13" spans="1:49">
      <c r="A13" s="4"/>
      <c r="B13" s="4"/>
      <c r="C13" s="4"/>
      <c r="D13" s="4"/>
      <c r="E13" s="4"/>
      <c r="F13" s="4"/>
      <c r="G13" s="4"/>
      <c r="H13" s="4"/>
      <c r="I13" s="4"/>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c r="A14" s="4"/>
      <c r="B14" s="4"/>
      <c r="C14" s="4"/>
      <c r="D14" s="4"/>
      <c r="E14" s="4"/>
      <c r="F14" s="4"/>
      <c r="G14" s="4"/>
      <c r="H14" s="4" t="s">
        <v>328</v>
      </c>
      <c r="I14" s="4"/>
      <c r="J14" s="2"/>
      <c r="K14" s="2"/>
      <c r="L14" s="438"/>
      <c r="M14" s="438"/>
      <c r="N14" s="438"/>
      <c r="O14" s="438"/>
      <c r="P14" s="438"/>
      <c r="Q14" s="438"/>
      <c r="R14" s="438"/>
      <c r="S14" s="438"/>
      <c r="T14" s="438"/>
      <c r="U14" s="2" t="s">
        <v>329</v>
      </c>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ht="27" customHeight="1">
      <c r="A15" s="4"/>
      <c r="B15" s="4"/>
      <c r="C15" s="4"/>
      <c r="D15" s="4"/>
      <c r="E15" s="4"/>
      <c r="F15" s="4"/>
      <c r="G15" s="4"/>
      <c r="H15" s="4"/>
      <c r="I15" s="4"/>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c r="A16" s="1" t="s">
        <v>330</v>
      </c>
      <c r="B16" s="4"/>
      <c r="C16" s="4"/>
      <c r="D16" s="4"/>
      <c r="E16" s="4"/>
      <c r="F16" s="4"/>
      <c r="G16" s="4"/>
      <c r="H16" s="4"/>
      <c r="I16" s="4"/>
      <c r="J16" s="2"/>
      <c r="K16" s="2"/>
      <c r="L16" s="439" t="str">
        <f>基本情報!F43</f>
        <v>△△個人タクシー協同組合
△△△支部</v>
      </c>
      <c r="M16" s="439"/>
      <c r="N16" s="439"/>
      <c r="O16" s="439"/>
      <c r="P16" s="439"/>
      <c r="Q16" s="439"/>
      <c r="R16" s="439"/>
      <c r="S16" s="439"/>
      <c r="T16" s="439"/>
      <c r="U16" s="439"/>
      <c r="V16" s="439"/>
      <c r="W16" s="439"/>
      <c r="X16" s="439"/>
      <c r="Y16" s="439"/>
      <c r="Z16" s="439"/>
      <c r="AA16" s="439"/>
      <c r="AB16" s="439"/>
      <c r="AC16" s="439"/>
      <c r="AD16" s="439"/>
      <c r="AE16" s="439"/>
      <c r="AF16" s="439"/>
      <c r="AG16" s="439"/>
      <c r="AH16" s="2" t="s">
        <v>335</v>
      </c>
      <c r="AI16" s="2"/>
      <c r="AJ16" s="2"/>
      <c r="AK16" s="2"/>
      <c r="AL16" s="2"/>
      <c r="AM16" s="2"/>
      <c r="AN16" s="2"/>
      <c r="AO16" s="2"/>
      <c r="AP16" s="2"/>
      <c r="AQ16" s="2"/>
      <c r="AR16" s="2"/>
      <c r="AS16" s="2"/>
      <c r="AT16" s="2"/>
      <c r="AU16" s="2"/>
      <c r="AV16" s="2"/>
      <c r="AW16" s="2"/>
    </row>
    <row r="17" spans="1:55">
      <c r="A17" s="4"/>
      <c r="B17" s="4"/>
      <c r="C17" s="4"/>
      <c r="D17" s="4"/>
      <c r="E17" s="4"/>
      <c r="F17" s="4"/>
      <c r="G17" s="4"/>
      <c r="H17" s="4"/>
      <c r="I17" s="4"/>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55">
      <c r="A18" s="4"/>
      <c r="B18" s="4"/>
      <c r="C18" s="150" t="s">
        <v>336</v>
      </c>
      <c r="D18" s="4"/>
      <c r="E18" s="4"/>
      <c r="F18" s="4"/>
      <c r="G18" s="4"/>
      <c r="H18" s="4"/>
      <c r="I18" s="4"/>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55" ht="57.75" customHeight="1">
      <c r="A19" s="4"/>
      <c r="B19" s="4"/>
      <c r="C19" s="4"/>
      <c r="D19" s="4"/>
      <c r="E19" s="4"/>
      <c r="F19" s="4"/>
      <c r="G19" s="4"/>
      <c r="H19" s="4"/>
      <c r="I19" s="4"/>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55" ht="38.25" customHeight="1">
      <c r="A20" s="440" t="s">
        <v>331</v>
      </c>
      <c r="B20" s="440"/>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row>
    <row r="21" spans="1:55" ht="53.2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55">
      <c r="A22" s="2"/>
      <c r="B22" s="2"/>
      <c r="C22" s="2"/>
      <c r="D22" s="436" t="s">
        <v>457</v>
      </c>
      <c r="E22" s="436"/>
      <c r="F22" s="436"/>
      <c r="G22" s="436"/>
      <c r="H22" s="436"/>
      <c r="I22" s="436"/>
      <c r="J22" s="436"/>
      <c r="K22" s="436"/>
      <c r="L22" s="436"/>
      <c r="M22" s="436"/>
      <c r="N22" s="436"/>
      <c r="O22" s="436"/>
      <c r="P22" s="436"/>
      <c r="Q22" s="436"/>
      <c r="R22" s="436"/>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row>
    <row r="23" spans="1:55"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55" ht="27.75" customHeight="1">
      <c r="A24" s="4"/>
      <c r="B24" s="4"/>
      <c r="C24" s="4"/>
      <c r="D24" s="354" t="s">
        <v>332</v>
      </c>
      <c r="E24" s="354"/>
      <c r="F24" s="354"/>
      <c r="G24" s="354"/>
      <c r="H24" s="354"/>
      <c r="I24" s="354"/>
      <c r="J24" s="354"/>
      <c r="L24" s="345" t="s">
        <v>8</v>
      </c>
      <c r="M24" s="345"/>
      <c r="N24" s="345"/>
      <c r="O24" s="345"/>
      <c r="P24" s="5"/>
      <c r="Q24" s="2"/>
      <c r="S24" s="395" t="str">
        <f>基本情報!F38&amp;" "&amp;基本情報!F39</f>
        <v>死亡後住所1-2-3 死亡後ｱﾊﾟｰﾄ202</v>
      </c>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row>
    <row r="25" spans="1:55" ht="27.75" customHeight="1">
      <c r="A25" s="4"/>
      <c r="B25" s="4"/>
      <c r="C25" s="4"/>
      <c r="D25" s="4"/>
      <c r="E25" s="4"/>
      <c r="F25" s="4"/>
      <c r="G25" s="4"/>
      <c r="H25" s="4"/>
      <c r="I25" s="4"/>
      <c r="J25" s="2"/>
      <c r="L25" s="345" t="s">
        <v>9</v>
      </c>
      <c r="M25" s="345"/>
      <c r="N25" s="345"/>
      <c r="O25" s="345"/>
      <c r="R25" s="401"/>
      <c r="S25" s="401"/>
      <c r="T25" s="401"/>
      <c r="U25" s="401"/>
      <c r="V25" s="401"/>
      <c r="W25" s="401"/>
      <c r="X25" s="401"/>
      <c r="Y25" s="354" t="s">
        <v>11</v>
      </c>
      <c r="Z25" s="354"/>
      <c r="AA25" s="354"/>
      <c r="AB25" s="354"/>
      <c r="AC25" s="354"/>
      <c r="AD25" s="354"/>
      <c r="AE25" s="2"/>
      <c r="AF25" s="2"/>
      <c r="AG25" s="2"/>
      <c r="AH25" s="2"/>
      <c r="AI25" s="2"/>
      <c r="AJ25" s="2"/>
      <c r="AK25" s="2"/>
      <c r="AL25" s="2"/>
      <c r="AM25" s="2"/>
      <c r="AN25" s="2"/>
      <c r="AO25" s="2"/>
      <c r="AP25" s="2"/>
      <c r="AQ25" s="2"/>
      <c r="AR25" s="2"/>
      <c r="AS25" s="2"/>
      <c r="AT25" s="2"/>
      <c r="AU25" s="2"/>
      <c r="AV25" s="2"/>
      <c r="AW25" s="2"/>
      <c r="AX25" s="183" t="s">
        <v>479</v>
      </c>
      <c r="AY25" s="183"/>
      <c r="AZ25" s="191"/>
      <c r="BA25" s="191"/>
      <c r="BB25" s="191"/>
      <c r="BC25" s="191"/>
    </row>
    <row r="26" spans="1:55" ht="27.75" customHeight="1">
      <c r="A26" s="4"/>
      <c r="B26" s="4"/>
      <c r="C26" s="4"/>
      <c r="D26" s="4"/>
      <c r="E26" s="4"/>
      <c r="F26" s="4"/>
      <c r="G26" s="4"/>
      <c r="H26" s="4"/>
      <c r="I26" s="4"/>
      <c r="J26" s="2"/>
      <c r="L26" s="345" t="s">
        <v>10</v>
      </c>
      <c r="M26" s="345"/>
      <c r="N26" s="345"/>
      <c r="O26" s="345"/>
      <c r="R26" s="401" t="str">
        <f>基本情報!F36</f>
        <v>死亡後花子</v>
      </c>
      <c r="S26" s="401"/>
      <c r="T26" s="401"/>
      <c r="U26" s="401"/>
      <c r="V26" s="401"/>
      <c r="W26" s="401"/>
      <c r="X26" s="401"/>
      <c r="Y26" s="401"/>
      <c r="Z26" s="401"/>
      <c r="AA26" s="401"/>
      <c r="AB26" s="401"/>
      <c r="AC26" s="401"/>
      <c r="AD26" s="401"/>
      <c r="AE26" s="401"/>
      <c r="AF26" s="401"/>
      <c r="AG26" s="401"/>
      <c r="AH26" s="2"/>
      <c r="AI26" s="2"/>
      <c r="AJ26" s="2"/>
      <c r="AK26" s="2"/>
      <c r="AL26" s="2"/>
      <c r="AM26" s="2"/>
      <c r="AN26" s="354" t="s">
        <v>13</v>
      </c>
      <c r="AO26" s="354"/>
      <c r="AP26" s="2"/>
      <c r="AQ26" s="2"/>
      <c r="AR26" s="2"/>
      <c r="AS26" s="2"/>
      <c r="AT26" s="2"/>
      <c r="AU26" s="2"/>
      <c r="AV26" s="2"/>
      <c r="AW26" s="2"/>
    </row>
    <row r="27" spans="1:55" ht="27.75" customHeight="1">
      <c r="A27" s="4"/>
      <c r="B27" s="4"/>
      <c r="C27" s="4"/>
      <c r="D27" s="4"/>
      <c r="E27" s="4"/>
      <c r="F27" s="4"/>
      <c r="G27" s="4"/>
      <c r="H27" s="4"/>
      <c r="I27" s="4"/>
      <c r="J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55" ht="27.75" customHeight="1">
      <c r="A28" s="4"/>
      <c r="B28" s="4"/>
      <c r="C28" s="4"/>
      <c r="D28" s="354" t="s">
        <v>333</v>
      </c>
      <c r="E28" s="354"/>
      <c r="F28" s="354"/>
      <c r="G28" s="354"/>
      <c r="H28" s="354"/>
      <c r="I28" s="354"/>
      <c r="J28" s="354"/>
      <c r="L28" s="345" t="s">
        <v>8</v>
      </c>
      <c r="M28" s="345"/>
      <c r="N28" s="345"/>
      <c r="O28" s="345"/>
      <c r="P28" s="2"/>
      <c r="S28" s="395" t="str">
        <f>基本情報!F15&amp;" "&amp;基本情報!F16</f>
        <v>譲受者住所1-2-12 譲受者ｱﾊﾟｰﾄ102</v>
      </c>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row>
    <row r="29" spans="1:55" ht="27.75" customHeight="1">
      <c r="A29" s="4"/>
      <c r="B29" s="4"/>
      <c r="C29" s="4"/>
      <c r="D29" s="4"/>
      <c r="E29" s="4"/>
      <c r="F29" s="4"/>
      <c r="G29" s="4"/>
      <c r="H29" s="4"/>
      <c r="I29" s="4"/>
      <c r="J29" s="2"/>
      <c r="L29" s="345" t="s">
        <v>9</v>
      </c>
      <c r="M29" s="345"/>
      <c r="N29" s="345"/>
      <c r="O29" s="345"/>
      <c r="P29" s="2"/>
      <c r="R29" s="401" t="str">
        <f>基本情報!F12</f>
        <v>譲受</v>
      </c>
      <c r="S29" s="401"/>
      <c r="T29" s="401"/>
      <c r="U29" s="401"/>
      <c r="V29" s="401"/>
      <c r="W29" s="401"/>
      <c r="X29" s="401"/>
      <c r="Y29" s="354" t="s">
        <v>11</v>
      </c>
      <c r="Z29" s="354"/>
      <c r="AA29" s="354"/>
      <c r="AB29" s="354"/>
      <c r="AC29" s="354"/>
      <c r="AD29" s="354"/>
      <c r="AE29" s="2"/>
      <c r="AF29" s="2"/>
      <c r="AG29" s="2"/>
      <c r="AH29" s="2"/>
      <c r="AI29" s="2"/>
      <c r="AJ29" s="2"/>
      <c r="AK29" s="2"/>
      <c r="AL29" s="2"/>
      <c r="AM29" s="2"/>
      <c r="AN29" s="2"/>
      <c r="AO29" s="2"/>
      <c r="AP29" s="2"/>
      <c r="AQ29" s="2"/>
      <c r="AR29" s="2"/>
      <c r="AS29" s="2"/>
      <c r="AT29" s="2"/>
      <c r="AU29" s="2"/>
      <c r="AV29" s="2"/>
      <c r="AW29" s="2"/>
    </row>
    <row r="30" spans="1:55" ht="27.75" customHeight="1">
      <c r="A30" s="4"/>
      <c r="B30" s="4"/>
      <c r="C30" s="4"/>
      <c r="D30" s="4"/>
      <c r="E30" s="4"/>
      <c r="F30" s="4"/>
      <c r="G30" s="4"/>
      <c r="H30" s="4"/>
      <c r="I30" s="4"/>
      <c r="J30" s="2"/>
      <c r="L30" s="345" t="s">
        <v>10</v>
      </c>
      <c r="M30" s="345"/>
      <c r="N30" s="345"/>
      <c r="O30" s="345"/>
      <c r="P30" s="2"/>
      <c r="R30" s="402" t="str">
        <f>基本情報!F11</f>
        <v>譲受一郎</v>
      </c>
      <c r="S30" s="402"/>
      <c r="T30" s="402"/>
      <c r="U30" s="402"/>
      <c r="V30" s="402"/>
      <c r="W30" s="402"/>
      <c r="X30" s="402"/>
      <c r="Y30" s="402"/>
      <c r="Z30" s="402"/>
      <c r="AA30" s="402"/>
      <c r="AB30" s="402"/>
      <c r="AC30" s="402"/>
      <c r="AD30" s="402"/>
      <c r="AE30" s="402"/>
      <c r="AF30" s="402"/>
      <c r="AG30" s="402"/>
      <c r="AH30" s="2"/>
      <c r="AI30" s="2"/>
      <c r="AJ30" s="2"/>
      <c r="AK30" s="2"/>
      <c r="AL30" s="2"/>
      <c r="AM30" s="2"/>
      <c r="AN30" s="354" t="s">
        <v>13</v>
      </c>
      <c r="AO30" s="354"/>
      <c r="AP30" s="2"/>
      <c r="AQ30" s="2"/>
      <c r="AR30" s="2"/>
      <c r="AS30" s="2"/>
      <c r="AT30" s="2"/>
      <c r="AU30" s="2"/>
      <c r="AV30" s="2"/>
      <c r="AW30" s="2"/>
    </row>
    <row r="31" spans="1:55" ht="27.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row>
    <row r="32" spans="1:55" ht="27.75" customHeight="1">
      <c r="A32" s="2"/>
      <c r="B32" s="2"/>
      <c r="C32" s="2"/>
      <c r="D32" s="354" t="s">
        <v>334</v>
      </c>
      <c r="E32" s="354"/>
      <c r="F32" s="354"/>
      <c r="G32" s="354"/>
      <c r="H32" s="354"/>
      <c r="I32" s="354"/>
      <c r="J32" s="354"/>
      <c r="L32" s="345" t="s">
        <v>8</v>
      </c>
      <c r="M32" s="345"/>
      <c r="N32" s="345"/>
      <c r="O32" s="345"/>
      <c r="P32" s="2"/>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row>
    <row r="33" spans="1:49" ht="27.75" customHeight="1">
      <c r="A33" s="2"/>
      <c r="B33" s="2"/>
      <c r="C33" s="2"/>
      <c r="D33" s="4"/>
      <c r="E33" s="4"/>
      <c r="F33" s="4"/>
      <c r="G33" s="4"/>
      <c r="H33" s="4"/>
      <c r="I33" s="4"/>
      <c r="J33" s="2"/>
      <c r="L33" s="345" t="s">
        <v>10</v>
      </c>
      <c r="M33" s="345"/>
      <c r="N33" s="345"/>
      <c r="O33" s="345"/>
      <c r="P33" s="2"/>
      <c r="R33" s="437"/>
      <c r="S33" s="437"/>
      <c r="T33" s="437"/>
      <c r="U33" s="437"/>
      <c r="V33" s="437"/>
      <c r="W33" s="437"/>
      <c r="X33" s="437"/>
      <c r="Y33" s="437"/>
      <c r="Z33" s="437"/>
      <c r="AA33" s="437"/>
      <c r="AB33" s="437"/>
      <c r="AC33" s="437"/>
      <c r="AD33" s="437"/>
      <c r="AE33" s="437"/>
      <c r="AF33" s="437"/>
      <c r="AG33" s="437"/>
      <c r="AH33" s="2"/>
      <c r="AI33" s="2"/>
      <c r="AJ33" s="2"/>
      <c r="AK33" s="2"/>
      <c r="AL33" s="2"/>
      <c r="AM33" s="2"/>
      <c r="AN33" s="354" t="s">
        <v>13</v>
      </c>
      <c r="AO33" s="354"/>
      <c r="AP33" s="2"/>
      <c r="AQ33" s="2"/>
      <c r="AR33" s="2"/>
      <c r="AS33" s="2"/>
      <c r="AT33" s="2"/>
      <c r="AU33" s="2"/>
      <c r="AV33" s="2"/>
      <c r="AW33" s="2"/>
    </row>
    <row r="34" spans="1:49">
      <c r="A34" s="2"/>
      <c r="B34" s="2"/>
      <c r="C34" s="2"/>
      <c r="D34" s="2"/>
      <c r="E34" s="2"/>
      <c r="F34" s="2"/>
      <c r="G34" s="2"/>
      <c r="H34" s="2"/>
      <c r="I34" s="2"/>
      <c r="J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c r="A35" s="2"/>
      <c r="B35" s="2"/>
      <c r="C35" s="2"/>
      <c r="D35" s="2"/>
      <c r="E35" s="2"/>
      <c r="F35" s="2"/>
      <c r="G35" s="2"/>
      <c r="H35" s="2"/>
      <c r="I35" s="2"/>
      <c r="J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c r="A36" s="2"/>
      <c r="B36" s="2"/>
      <c r="C36" s="2"/>
      <c r="D36" s="2"/>
      <c r="E36" s="2"/>
      <c r="F36" s="2"/>
      <c r="G36" s="2"/>
      <c r="H36" s="2"/>
      <c r="I36" s="2"/>
      <c r="J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c r="A37" s="2"/>
      <c r="B37" s="2"/>
      <c r="C37" s="2"/>
      <c r="D37" s="2"/>
      <c r="E37" s="2"/>
      <c r="F37" s="2"/>
      <c r="G37" s="2"/>
      <c r="H37" s="2"/>
      <c r="I37" s="2"/>
      <c r="J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sheetData>
  <sheetProtection sheet="1" objects="1" scenarios="1"/>
  <mergeCells count="36">
    <mergeCell ref="AP1:AW1"/>
    <mergeCell ref="AF4:AH4"/>
    <mergeCell ref="R6:T6"/>
    <mergeCell ref="E8:F8"/>
    <mergeCell ref="E10:F10"/>
    <mergeCell ref="K10:S10"/>
    <mergeCell ref="AI10:AQ10"/>
    <mergeCell ref="AN26:AO26"/>
    <mergeCell ref="AJ12:AL12"/>
    <mergeCell ref="L14:T14"/>
    <mergeCell ref="L16:AG16"/>
    <mergeCell ref="A20:AW20"/>
    <mergeCell ref="D22:R22"/>
    <mergeCell ref="D24:J24"/>
    <mergeCell ref="L24:O24"/>
    <mergeCell ref="S24:AW24"/>
    <mergeCell ref="L25:O25"/>
    <mergeCell ref="R25:X25"/>
    <mergeCell ref="Y25:AD25"/>
    <mergeCell ref="L26:O26"/>
    <mergeCell ref="R26:AG26"/>
    <mergeCell ref="D32:J32"/>
    <mergeCell ref="L32:O32"/>
    <mergeCell ref="S32:AW32"/>
    <mergeCell ref="D28:J28"/>
    <mergeCell ref="L28:O28"/>
    <mergeCell ref="S28:AW28"/>
    <mergeCell ref="L29:O29"/>
    <mergeCell ref="R29:X29"/>
    <mergeCell ref="Y29:AD29"/>
    <mergeCell ref="L33:O33"/>
    <mergeCell ref="R33:AG33"/>
    <mergeCell ref="AN33:AO33"/>
    <mergeCell ref="L30:O30"/>
    <mergeCell ref="R30:AG30"/>
    <mergeCell ref="AN30:AO30"/>
  </mergeCells>
  <phoneticPr fontId="3"/>
  <conditionalFormatting sqref="D22:R22">
    <cfRule type="cellIs" dxfId="41" priority="1" stopIfTrue="1" operator="between">
      <formula>43586</formula>
      <formula>43830</formula>
    </cfRule>
  </conditionalFormatting>
  <dataValidations count="2">
    <dataValidation imeMode="disabled" allowBlank="1" showInputMessage="1" showErrorMessage="1" sqref="L14:T14 AJ12:AL12 AI10:AQ10 K10:S10 R6:T6 AF4:AH4" xr:uid="{00000000-0002-0000-0D00-000000000000}"/>
    <dataValidation imeMode="hiragana" allowBlank="1" showInputMessage="1" showErrorMessage="1" sqref="E8:F8 R30 R29:X29 S28 R26 R25:X25 S24 S32:AW32 R33:AG33" xr:uid="{00000000-0002-0000-0D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L230"/>
  <sheetViews>
    <sheetView workbookViewId="0"/>
  </sheetViews>
  <sheetFormatPr defaultRowHeight="14.25"/>
  <cols>
    <col min="1" max="49" width="1.625" style="1" customWidth="1"/>
    <col min="50" max="50" width="17.25" style="1" bestFit="1" customWidth="1"/>
    <col min="51" max="16384" width="9" style="1"/>
  </cols>
  <sheetData>
    <row r="1" spans="1:64" ht="15.75">
      <c r="J1" s="2"/>
      <c r="K1" s="2"/>
      <c r="L1" s="2"/>
      <c r="M1" s="2"/>
      <c r="N1" s="2"/>
      <c r="O1" s="2"/>
      <c r="P1" s="2"/>
      <c r="Q1" s="2"/>
      <c r="AG1" s="2"/>
      <c r="AH1" s="2"/>
      <c r="AI1" s="2"/>
      <c r="AJ1" s="2"/>
      <c r="AK1" s="2"/>
      <c r="AL1" s="2"/>
      <c r="AM1" s="2"/>
      <c r="AN1" s="2"/>
      <c r="AO1" s="2"/>
      <c r="AP1" s="2"/>
      <c r="AQ1" s="2"/>
      <c r="AR1" s="382" t="s">
        <v>348</v>
      </c>
      <c r="AS1" s="382"/>
      <c r="AT1" s="382"/>
      <c r="AU1" s="495">
        <v>12</v>
      </c>
      <c r="AV1" s="495"/>
      <c r="AW1" s="2"/>
      <c r="AX1" s="2"/>
      <c r="AY1" s="2"/>
    </row>
    <row r="2" spans="1:64">
      <c r="A2" s="4"/>
      <c r="B2" s="4"/>
      <c r="C2" s="4"/>
      <c r="D2" s="4"/>
      <c r="E2" s="4"/>
      <c r="F2" s="4"/>
      <c r="G2" s="4"/>
      <c r="H2" s="4"/>
      <c r="I2" s="4"/>
      <c r="J2" s="2"/>
      <c r="K2" s="2"/>
      <c r="L2" s="2"/>
      <c r="M2" s="2"/>
      <c r="N2" s="2"/>
      <c r="O2" s="2"/>
      <c r="P2" s="2"/>
      <c r="Q2" s="2"/>
      <c r="AG2" s="2"/>
      <c r="AH2" s="2"/>
      <c r="AI2" s="2"/>
      <c r="AJ2" s="2"/>
      <c r="AK2" s="2"/>
      <c r="AL2" s="2"/>
      <c r="AM2" s="2"/>
      <c r="AN2" s="2"/>
      <c r="AO2" s="2"/>
      <c r="AP2" s="2"/>
      <c r="AQ2" s="2"/>
      <c r="AR2" s="2"/>
      <c r="AS2" s="2"/>
      <c r="AT2" s="2"/>
      <c r="AU2" s="2"/>
      <c r="AV2" s="2"/>
      <c r="AW2" s="2"/>
      <c r="AX2" s="2"/>
      <c r="AY2" s="2"/>
    </row>
    <row r="3" spans="1:64">
      <c r="A3" s="5"/>
      <c r="B3" s="5"/>
      <c r="C3" s="5"/>
      <c r="D3" s="5"/>
      <c r="E3" s="5"/>
      <c r="F3" s="5"/>
      <c r="G3" s="5"/>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64" ht="14.25" customHeight="1">
      <c r="A4" s="5"/>
      <c r="B4" s="5"/>
      <c r="C4" s="5"/>
      <c r="D4" s="5"/>
      <c r="E4" s="5"/>
      <c r="F4" s="5"/>
      <c r="G4" s="5"/>
      <c r="H4" s="5"/>
      <c r="I4" s="5"/>
      <c r="J4" s="2"/>
      <c r="K4" s="496" t="s">
        <v>349</v>
      </c>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2"/>
      <c r="AO4" s="2"/>
      <c r="AP4" s="2"/>
      <c r="AQ4" s="2"/>
      <c r="AR4" s="2"/>
      <c r="AS4" s="2"/>
      <c r="AT4" s="2"/>
      <c r="AU4" s="2"/>
      <c r="AV4" s="2"/>
      <c r="AW4" s="2"/>
      <c r="AX4" s="2"/>
      <c r="AY4" s="2"/>
    </row>
    <row r="5" spans="1:64" ht="14.25" customHeight="1">
      <c r="A5" s="5"/>
      <c r="B5" s="5"/>
      <c r="C5" s="5"/>
      <c r="D5" s="5"/>
      <c r="E5" s="5"/>
      <c r="F5" s="5"/>
      <c r="G5" s="5"/>
      <c r="H5" s="5"/>
      <c r="I5" s="5"/>
      <c r="J5" s="2"/>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2"/>
      <c r="AO5" s="2"/>
      <c r="AP5" s="2"/>
      <c r="AQ5" s="2"/>
      <c r="AR5" s="2"/>
      <c r="AS5" s="2"/>
      <c r="AT5" s="2"/>
      <c r="AU5" s="2"/>
      <c r="AV5" s="2"/>
      <c r="AW5" s="2"/>
      <c r="AX5" s="2"/>
      <c r="AY5" s="2"/>
    </row>
    <row r="6" spans="1:64" s="160" customFormat="1">
      <c r="A6" s="61"/>
      <c r="B6" s="61"/>
      <c r="C6" s="61"/>
      <c r="D6" s="61"/>
      <c r="E6" s="61"/>
      <c r="F6" s="61"/>
      <c r="G6" s="61"/>
      <c r="H6" s="61"/>
      <c r="I6" s="61"/>
      <c r="J6" s="61"/>
      <c r="K6" s="61"/>
      <c r="L6" s="61"/>
      <c r="M6" s="61"/>
      <c r="N6" s="61"/>
      <c r="O6" s="61"/>
      <c r="P6" s="61"/>
      <c r="Q6" s="61"/>
      <c r="AG6" s="61"/>
      <c r="AH6" s="61"/>
      <c r="AI6" s="61"/>
      <c r="AJ6" s="61"/>
      <c r="AK6" s="61"/>
      <c r="AL6" s="61"/>
      <c r="AM6" s="61"/>
      <c r="AN6" s="61"/>
      <c r="AO6" s="61"/>
      <c r="AP6" s="61"/>
      <c r="AQ6" s="61"/>
      <c r="AR6" s="61"/>
      <c r="AS6" s="61"/>
      <c r="AT6" s="61"/>
      <c r="AU6" s="61"/>
      <c r="AV6" s="61"/>
      <c r="AW6" s="61"/>
      <c r="AX6" s="61"/>
      <c r="AY6" s="61"/>
    </row>
    <row r="7" spans="1:64" s="160" customFormat="1" ht="14.25" customHeight="1">
      <c r="A7" s="61"/>
      <c r="B7" s="61"/>
      <c r="C7" s="61"/>
      <c r="D7" s="61"/>
      <c r="E7" s="61"/>
      <c r="F7" s="61"/>
      <c r="G7" s="61"/>
      <c r="H7" s="61"/>
      <c r="I7" s="61"/>
      <c r="J7" s="61"/>
      <c r="AX7" s="61"/>
      <c r="AY7" s="61"/>
    </row>
    <row r="8" spans="1:64" s="160" customFormat="1" ht="14.25" customHeight="1">
      <c r="A8" s="61"/>
      <c r="B8" s="61"/>
      <c r="C8" s="61"/>
      <c r="D8" s="61"/>
      <c r="E8" s="61"/>
      <c r="F8" s="61"/>
      <c r="G8" s="61"/>
      <c r="H8" s="61"/>
      <c r="I8" s="61"/>
      <c r="J8" s="61"/>
      <c r="R8" s="165"/>
      <c r="S8" s="165"/>
      <c r="T8" s="165"/>
      <c r="U8" s="165"/>
      <c r="AN8" s="61"/>
      <c r="AO8" s="61"/>
      <c r="AP8" s="61"/>
      <c r="AQ8" s="61"/>
      <c r="AR8" s="61"/>
      <c r="AS8" s="61"/>
      <c r="AT8" s="61"/>
      <c r="AU8" s="61"/>
      <c r="AV8" s="61"/>
      <c r="AW8" s="61"/>
      <c r="AX8" s="61"/>
      <c r="AY8" s="61"/>
      <c r="AZ8" s="61"/>
      <c r="BA8" s="61"/>
      <c r="BB8" s="61"/>
      <c r="BC8" s="61"/>
      <c r="BD8" s="61"/>
      <c r="BE8" s="61"/>
      <c r="BF8" s="61"/>
      <c r="BG8" s="61"/>
      <c r="BH8" s="61"/>
      <c r="BI8" s="61"/>
      <c r="BJ8" s="61"/>
      <c r="BK8" s="61"/>
      <c r="BL8" s="61"/>
    </row>
    <row r="9" spans="1:64" s="160" customFormat="1">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161"/>
      <c r="AY9" s="61"/>
    </row>
    <row r="10" spans="1:64" s="160" customFormat="1">
      <c r="A10" s="31" t="s">
        <v>350</v>
      </c>
      <c r="B10" s="61"/>
      <c r="C10" s="61"/>
      <c r="D10" s="31" t="s">
        <v>305</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161"/>
      <c r="AY10" s="61"/>
    </row>
    <row r="11" spans="1:64" s="160" customForma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161"/>
      <c r="AY11" s="61"/>
    </row>
    <row r="12" spans="1:64" s="160" customFormat="1" ht="19.5" customHeight="1">
      <c r="A12" s="61"/>
      <c r="B12" s="61"/>
      <c r="C12" s="61"/>
      <c r="D12" s="61"/>
      <c r="E12" s="497" t="s">
        <v>351</v>
      </c>
      <c r="F12" s="498"/>
      <c r="G12" s="498"/>
      <c r="H12" s="498"/>
      <c r="I12" s="498"/>
      <c r="J12" s="498"/>
      <c r="K12" s="498"/>
      <c r="L12" s="498"/>
      <c r="M12" s="499"/>
      <c r="N12" s="497" t="s">
        <v>352</v>
      </c>
      <c r="O12" s="498"/>
      <c r="P12" s="498"/>
      <c r="Q12" s="498"/>
      <c r="R12" s="498"/>
      <c r="S12" s="499"/>
      <c r="T12" s="497" t="s">
        <v>353</v>
      </c>
      <c r="U12" s="498"/>
      <c r="V12" s="498"/>
      <c r="W12" s="498"/>
      <c r="X12" s="498"/>
      <c r="Y12" s="498"/>
      <c r="Z12" s="498"/>
      <c r="AA12" s="499"/>
      <c r="AB12" s="473" t="s">
        <v>310</v>
      </c>
      <c r="AC12" s="474"/>
      <c r="AD12" s="474"/>
      <c r="AE12" s="474"/>
      <c r="AF12" s="474"/>
      <c r="AG12" s="474"/>
      <c r="AH12" s="474"/>
      <c r="AI12" s="475"/>
      <c r="AJ12" s="473" t="s">
        <v>354</v>
      </c>
      <c r="AK12" s="474"/>
      <c r="AL12" s="474"/>
      <c r="AM12" s="475"/>
      <c r="AN12" s="473" t="s">
        <v>355</v>
      </c>
      <c r="AO12" s="474"/>
      <c r="AP12" s="474"/>
      <c r="AQ12" s="474"/>
      <c r="AR12" s="474"/>
      <c r="AS12" s="474"/>
      <c r="AT12" s="474"/>
      <c r="AU12" s="474"/>
      <c r="AV12" s="475"/>
      <c r="AW12" s="61"/>
      <c r="AX12" s="161"/>
      <c r="AY12" s="61"/>
    </row>
    <row r="13" spans="1:64" s="160" customFormat="1" ht="76.5" customHeight="1">
      <c r="A13" s="61"/>
      <c r="B13" s="61"/>
      <c r="C13" s="61"/>
      <c r="D13" s="61"/>
      <c r="E13" s="488" t="str">
        <f>譲渡契約書1ｐ!Y35</f>
        <v>トヨタ・クラウン</v>
      </c>
      <c r="F13" s="484"/>
      <c r="G13" s="484"/>
      <c r="H13" s="484"/>
      <c r="I13" s="484"/>
      <c r="J13" s="484"/>
      <c r="K13" s="484"/>
      <c r="L13" s="484"/>
      <c r="M13" s="485"/>
      <c r="N13" s="489">
        <f>譲渡契約書1ｐ!AI36</f>
        <v>20</v>
      </c>
      <c r="O13" s="490"/>
      <c r="P13" s="490"/>
      <c r="Q13" s="490"/>
      <c r="R13" s="490"/>
      <c r="S13" s="491"/>
      <c r="T13" s="492" t="s">
        <v>445</v>
      </c>
      <c r="U13" s="493"/>
      <c r="V13" s="493"/>
      <c r="W13" s="493"/>
      <c r="X13" s="493"/>
      <c r="Y13" s="493"/>
      <c r="Z13" s="493"/>
      <c r="AA13" s="494"/>
      <c r="AB13" s="488" t="str">
        <f>譲渡契約書1ｐ!Y34</f>
        <v>練馬330あ1234</v>
      </c>
      <c r="AC13" s="484"/>
      <c r="AD13" s="484"/>
      <c r="AE13" s="484"/>
      <c r="AF13" s="484"/>
      <c r="AG13" s="484"/>
      <c r="AH13" s="484"/>
      <c r="AI13" s="485"/>
      <c r="AJ13" s="482">
        <v>5</v>
      </c>
      <c r="AK13" s="483"/>
      <c r="AL13" s="484" t="s">
        <v>356</v>
      </c>
      <c r="AM13" s="485"/>
      <c r="AN13" s="486">
        <f>譲渡契約書1ｐ!AP36</f>
        <v>600000</v>
      </c>
      <c r="AO13" s="487"/>
      <c r="AP13" s="487"/>
      <c r="AQ13" s="487"/>
      <c r="AR13" s="487"/>
      <c r="AS13" s="487"/>
      <c r="AT13" s="487"/>
      <c r="AU13" s="484" t="s">
        <v>67</v>
      </c>
      <c r="AV13" s="485"/>
      <c r="AW13" s="61"/>
      <c r="AX13" s="161"/>
      <c r="AY13" s="61"/>
    </row>
    <row r="14" spans="1:64" s="160" customFormat="1" ht="38.25" customHeight="1">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161"/>
      <c r="AY14" s="61"/>
    </row>
    <row r="15" spans="1:64" s="160" customFormat="1">
      <c r="A15" s="31" t="s">
        <v>357</v>
      </c>
      <c r="B15" s="61"/>
      <c r="C15" s="61"/>
      <c r="D15" s="61" t="s">
        <v>358</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161"/>
      <c r="AY15" s="61"/>
    </row>
    <row r="16" spans="1:64" s="160" customFormat="1">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161"/>
      <c r="AY16" s="61"/>
    </row>
    <row r="17" spans="1:51" s="160" customFormat="1" ht="19.5" customHeight="1">
      <c r="A17" s="61"/>
      <c r="B17" s="61"/>
      <c r="C17" s="61"/>
      <c r="D17" s="61"/>
      <c r="E17" s="470" t="s">
        <v>359</v>
      </c>
      <c r="F17" s="471"/>
      <c r="G17" s="471"/>
      <c r="H17" s="471"/>
      <c r="I17" s="471"/>
      <c r="J17" s="471"/>
      <c r="K17" s="471"/>
      <c r="L17" s="471"/>
      <c r="M17" s="471"/>
      <c r="N17" s="471"/>
      <c r="O17" s="471"/>
      <c r="P17" s="471"/>
      <c r="Q17" s="471"/>
      <c r="R17" s="472"/>
      <c r="S17" s="473" t="s">
        <v>360</v>
      </c>
      <c r="T17" s="474"/>
      <c r="U17" s="474"/>
      <c r="V17" s="474"/>
      <c r="W17" s="475"/>
      <c r="X17" s="470" t="s">
        <v>361</v>
      </c>
      <c r="Y17" s="471"/>
      <c r="Z17" s="471"/>
      <c r="AA17" s="471"/>
      <c r="AB17" s="471"/>
      <c r="AC17" s="471"/>
      <c r="AD17" s="471"/>
      <c r="AE17" s="471"/>
      <c r="AF17" s="471"/>
      <c r="AG17" s="471"/>
      <c r="AH17" s="471"/>
      <c r="AI17" s="471"/>
      <c r="AJ17" s="471"/>
      <c r="AK17" s="471"/>
      <c r="AL17" s="471"/>
      <c r="AM17" s="472"/>
      <c r="AN17" s="162" t="s">
        <v>355</v>
      </c>
      <c r="AO17" s="162"/>
      <c r="AP17" s="162"/>
      <c r="AQ17" s="162"/>
      <c r="AR17" s="162"/>
      <c r="AS17" s="162"/>
      <c r="AT17" s="162"/>
      <c r="AU17" s="163"/>
      <c r="AV17" s="164"/>
      <c r="AW17" s="61"/>
      <c r="AX17" s="161"/>
      <c r="AY17" s="61"/>
    </row>
    <row r="18" spans="1:51" s="160" customFormat="1" ht="21.75" customHeight="1">
      <c r="A18" s="61"/>
      <c r="B18" s="61"/>
      <c r="C18" s="61"/>
      <c r="D18" s="61"/>
      <c r="E18" s="476" t="s">
        <v>306</v>
      </c>
      <c r="F18" s="477"/>
      <c r="G18" s="477"/>
      <c r="H18" s="477"/>
      <c r="I18" s="477"/>
      <c r="J18" s="477"/>
      <c r="K18" s="477"/>
      <c r="L18" s="477"/>
      <c r="M18" s="477"/>
      <c r="N18" s="477"/>
      <c r="O18" s="477"/>
      <c r="P18" s="477"/>
      <c r="Q18" s="477"/>
      <c r="R18" s="478"/>
      <c r="S18" s="479">
        <v>1</v>
      </c>
      <c r="T18" s="480"/>
      <c r="U18" s="480"/>
      <c r="V18" s="480"/>
      <c r="W18" s="481"/>
      <c r="X18" s="476"/>
      <c r="Y18" s="477"/>
      <c r="Z18" s="477"/>
      <c r="AA18" s="477"/>
      <c r="AB18" s="477"/>
      <c r="AC18" s="477"/>
      <c r="AD18" s="477"/>
      <c r="AE18" s="477"/>
      <c r="AF18" s="477"/>
      <c r="AG18" s="477"/>
      <c r="AH18" s="477"/>
      <c r="AI18" s="477"/>
      <c r="AJ18" s="477"/>
      <c r="AK18" s="477"/>
      <c r="AL18" s="477"/>
      <c r="AM18" s="478"/>
      <c r="AN18" s="466">
        <v>70000</v>
      </c>
      <c r="AO18" s="467"/>
      <c r="AP18" s="467"/>
      <c r="AQ18" s="467"/>
      <c r="AR18" s="467"/>
      <c r="AS18" s="467"/>
      <c r="AT18" s="467"/>
      <c r="AU18" s="468" t="s">
        <v>67</v>
      </c>
      <c r="AV18" s="469"/>
      <c r="AW18" s="61"/>
      <c r="AX18" s="161"/>
      <c r="AY18" s="61"/>
    </row>
    <row r="19" spans="1:51" s="160" customFormat="1" ht="21.75" customHeight="1">
      <c r="A19" s="61"/>
      <c r="B19" s="61"/>
      <c r="C19" s="61"/>
      <c r="D19" s="61"/>
      <c r="E19" s="458" t="s">
        <v>314</v>
      </c>
      <c r="F19" s="459"/>
      <c r="G19" s="459"/>
      <c r="H19" s="459"/>
      <c r="I19" s="459"/>
      <c r="J19" s="459"/>
      <c r="K19" s="459"/>
      <c r="L19" s="459"/>
      <c r="M19" s="459"/>
      <c r="N19" s="459"/>
      <c r="O19" s="459"/>
      <c r="P19" s="459"/>
      <c r="Q19" s="459"/>
      <c r="R19" s="460"/>
      <c r="S19" s="461">
        <v>1</v>
      </c>
      <c r="T19" s="462"/>
      <c r="U19" s="462"/>
      <c r="V19" s="462"/>
      <c r="W19" s="463"/>
      <c r="X19" s="458"/>
      <c r="Y19" s="459"/>
      <c r="Z19" s="459"/>
      <c r="AA19" s="459"/>
      <c r="AB19" s="459"/>
      <c r="AC19" s="459"/>
      <c r="AD19" s="459"/>
      <c r="AE19" s="459"/>
      <c r="AF19" s="459"/>
      <c r="AG19" s="459"/>
      <c r="AH19" s="459"/>
      <c r="AI19" s="459"/>
      <c r="AJ19" s="459"/>
      <c r="AK19" s="459"/>
      <c r="AL19" s="459"/>
      <c r="AM19" s="460"/>
      <c r="AN19" s="464">
        <v>80000</v>
      </c>
      <c r="AO19" s="465"/>
      <c r="AP19" s="465"/>
      <c r="AQ19" s="465"/>
      <c r="AR19" s="465"/>
      <c r="AS19" s="465"/>
      <c r="AT19" s="465"/>
      <c r="AU19" s="456" t="s">
        <v>67</v>
      </c>
      <c r="AV19" s="457"/>
      <c r="AW19" s="61"/>
      <c r="AX19" s="161"/>
      <c r="AY19" s="61"/>
    </row>
    <row r="20" spans="1:51" s="160" customFormat="1" ht="21.75" customHeight="1">
      <c r="A20" s="61"/>
      <c r="B20" s="61"/>
      <c r="C20" s="61"/>
      <c r="D20" s="61"/>
      <c r="E20" s="458"/>
      <c r="F20" s="459"/>
      <c r="G20" s="459"/>
      <c r="H20" s="459"/>
      <c r="I20" s="459"/>
      <c r="J20" s="459"/>
      <c r="K20" s="459"/>
      <c r="L20" s="459"/>
      <c r="M20" s="459"/>
      <c r="N20" s="459"/>
      <c r="O20" s="459"/>
      <c r="P20" s="459"/>
      <c r="Q20" s="459"/>
      <c r="R20" s="460"/>
      <c r="S20" s="461"/>
      <c r="T20" s="462"/>
      <c r="U20" s="462"/>
      <c r="V20" s="462"/>
      <c r="W20" s="463"/>
      <c r="X20" s="458"/>
      <c r="Y20" s="459"/>
      <c r="Z20" s="459"/>
      <c r="AA20" s="459"/>
      <c r="AB20" s="459"/>
      <c r="AC20" s="459"/>
      <c r="AD20" s="459"/>
      <c r="AE20" s="459"/>
      <c r="AF20" s="459"/>
      <c r="AG20" s="459"/>
      <c r="AH20" s="459"/>
      <c r="AI20" s="459"/>
      <c r="AJ20" s="459"/>
      <c r="AK20" s="459"/>
      <c r="AL20" s="459"/>
      <c r="AM20" s="460"/>
      <c r="AN20" s="464"/>
      <c r="AO20" s="465"/>
      <c r="AP20" s="465"/>
      <c r="AQ20" s="465"/>
      <c r="AR20" s="465"/>
      <c r="AS20" s="465"/>
      <c r="AT20" s="465"/>
      <c r="AU20" s="456" t="s">
        <v>67</v>
      </c>
      <c r="AV20" s="457"/>
      <c r="AW20" s="61"/>
      <c r="AX20" s="161"/>
      <c r="AY20" s="61"/>
    </row>
    <row r="21" spans="1:51" s="160" customFormat="1" ht="21.75" customHeight="1">
      <c r="A21" s="61"/>
      <c r="B21" s="61"/>
      <c r="C21" s="61"/>
      <c r="D21" s="61"/>
      <c r="E21" s="458"/>
      <c r="F21" s="459"/>
      <c r="G21" s="459"/>
      <c r="H21" s="459"/>
      <c r="I21" s="459"/>
      <c r="J21" s="459"/>
      <c r="K21" s="459"/>
      <c r="L21" s="459"/>
      <c r="M21" s="459"/>
      <c r="N21" s="459"/>
      <c r="O21" s="459"/>
      <c r="P21" s="459"/>
      <c r="Q21" s="459"/>
      <c r="R21" s="460"/>
      <c r="S21" s="461"/>
      <c r="T21" s="462"/>
      <c r="U21" s="462"/>
      <c r="V21" s="462"/>
      <c r="W21" s="463"/>
      <c r="X21" s="458"/>
      <c r="Y21" s="459"/>
      <c r="Z21" s="459"/>
      <c r="AA21" s="459"/>
      <c r="AB21" s="459"/>
      <c r="AC21" s="459"/>
      <c r="AD21" s="459"/>
      <c r="AE21" s="459"/>
      <c r="AF21" s="459"/>
      <c r="AG21" s="459"/>
      <c r="AH21" s="459"/>
      <c r="AI21" s="459"/>
      <c r="AJ21" s="459"/>
      <c r="AK21" s="459"/>
      <c r="AL21" s="459"/>
      <c r="AM21" s="460"/>
      <c r="AN21" s="464"/>
      <c r="AO21" s="465"/>
      <c r="AP21" s="465"/>
      <c r="AQ21" s="465"/>
      <c r="AR21" s="465"/>
      <c r="AS21" s="465"/>
      <c r="AT21" s="465"/>
      <c r="AU21" s="456" t="s">
        <v>67</v>
      </c>
      <c r="AV21" s="457"/>
      <c r="AW21" s="61"/>
      <c r="AX21" s="161"/>
      <c r="AY21" s="61"/>
    </row>
    <row r="22" spans="1:51" s="160" customFormat="1" ht="21.75" customHeight="1">
      <c r="A22" s="61"/>
      <c r="B22" s="61"/>
      <c r="C22" s="61"/>
      <c r="D22" s="61"/>
      <c r="E22" s="458"/>
      <c r="F22" s="459"/>
      <c r="G22" s="459"/>
      <c r="H22" s="459"/>
      <c r="I22" s="459"/>
      <c r="J22" s="459"/>
      <c r="K22" s="459"/>
      <c r="L22" s="459"/>
      <c r="M22" s="459"/>
      <c r="N22" s="459"/>
      <c r="O22" s="459"/>
      <c r="P22" s="459"/>
      <c r="Q22" s="459"/>
      <c r="R22" s="460"/>
      <c r="S22" s="461"/>
      <c r="T22" s="462"/>
      <c r="U22" s="462"/>
      <c r="V22" s="462"/>
      <c r="W22" s="463"/>
      <c r="X22" s="458"/>
      <c r="Y22" s="459"/>
      <c r="Z22" s="459"/>
      <c r="AA22" s="459"/>
      <c r="AB22" s="459"/>
      <c r="AC22" s="459"/>
      <c r="AD22" s="459"/>
      <c r="AE22" s="459"/>
      <c r="AF22" s="459"/>
      <c r="AG22" s="459"/>
      <c r="AH22" s="459"/>
      <c r="AI22" s="459"/>
      <c r="AJ22" s="459"/>
      <c r="AK22" s="459"/>
      <c r="AL22" s="459"/>
      <c r="AM22" s="460"/>
      <c r="AN22" s="464"/>
      <c r="AO22" s="465"/>
      <c r="AP22" s="465"/>
      <c r="AQ22" s="465"/>
      <c r="AR22" s="465"/>
      <c r="AS22" s="465"/>
      <c r="AT22" s="465"/>
      <c r="AU22" s="456" t="s">
        <v>67</v>
      </c>
      <c r="AV22" s="457"/>
      <c r="AW22" s="61"/>
      <c r="AX22" s="161"/>
      <c r="AY22" s="61"/>
    </row>
    <row r="23" spans="1:51" s="160" customFormat="1" ht="21.75" customHeight="1">
      <c r="A23" s="61"/>
      <c r="B23" s="61"/>
      <c r="C23" s="61"/>
      <c r="D23" s="61"/>
      <c r="E23" s="458"/>
      <c r="F23" s="459"/>
      <c r="G23" s="459"/>
      <c r="H23" s="459"/>
      <c r="I23" s="459"/>
      <c r="J23" s="459"/>
      <c r="K23" s="459"/>
      <c r="L23" s="459"/>
      <c r="M23" s="459"/>
      <c r="N23" s="459"/>
      <c r="O23" s="459"/>
      <c r="P23" s="459"/>
      <c r="Q23" s="459"/>
      <c r="R23" s="460"/>
      <c r="S23" s="461"/>
      <c r="T23" s="462"/>
      <c r="U23" s="462"/>
      <c r="V23" s="462"/>
      <c r="W23" s="463"/>
      <c r="X23" s="458"/>
      <c r="Y23" s="459"/>
      <c r="Z23" s="459"/>
      <c r="AA23" s="459"/>
      <c r="AB23" s="459"/>
      <c r="AC23" s="459"/>
      <c r="AD23" s="459"/>
      <c r="AE23" s="459"/>
      <c r="AF23" s="459"/>
      <c r="AG23" s="459"/>
      <c r="AH23" s="459"/>
      <c r="AI23" s="459"/>
      <c r="AJ23" s="459"/>
      <c r="AK23" s="459"/>
      <c r="AL23" s="459"/>
      <c r="AM23" s="460"/>
      <c r="AN23" s="464"/>
      <c r="AO23" s="465"/>
      <c r="AP23" s="465"/>
      <c r="AQ23" s="465"/>
      <c r="AR23" s="465"/>
      <c r="AS23" s="465"/>
      <c r="AT23" s="465"/>
      <c r="AU23" s="456" t="s">
        <v>67</v>
      </c>
      <c r="AV23" s="457"/>
      <c r="AW23" s="61"/>
      <c r="AX23" s="161"/>
      <c r="AY23" s="61"/>
    </row>
    <row r="24" spans="1:51" s="160" customFormat="1" ht="21.75" customHeight="1">
      <c r="A24" s="61"/>
      <c r="B24" s="61"/>
      <c r="C24" s="61"/>
      <c r="D24" s="61"/>
      <c r="E24" s="448"/>
      <c r="F24" s="449"/>
      <c r="G24" s="449"/>
      <c r="H24" s="449"/>
      <c r="I24" s="449"/>
      <c r="J24" s="449"/>
      <c r="K24" s="449"/>
      <c r="L24" s="449"/>
      <c r="M24" s="449"/>
      <c r="N24" s="449"/>
      <c r="O24" s="449"/>
      <c r="P24" s="449"/>
      <c r="Q24" s="449"/>
      <c r="R24" s="450"/>
      <c r="S24" s="451"/>
      <c r="T24" s="452"/>
      <c r="U24" s="452"/>
      <c r="V24" s="452"/>
      <c r="W24" s="453"/>
      <c r="X24" s="448"/>
      <c r="Y24" s="449"/>
      <c r="Z24" s="449"/>
      <c r="AA24" s="449"/>
      <c r="AB24" s="449"/>
      <c r="AC24" s="449"/>
      <c r="AD24" s="449"/>
      <c r="AE24" s="449"/>
      <c r="AF24" s="449"/>
      <c r="AG24" s="449"/>
      <c r="AH24" s="449"/>
      <c r="AI24" s="449"/>
      <c r="AJ24" s="449"/>
      <c r="AK24" s="449"/>
      <c r="AL24" s="449"/>
      <c r="AM24" s="450"/>
      <c r="AN24" s="454">
        <f>SUM(AN18:AT23)</f>
        <v>150000</v>
      </c>
      <c r="AO24" s="455"/>
      <c r="AP24" s="455"/>
      <c r="AQ24" s="455"/>
      <c r="AR24" s="455"/>
      <c r="AS24" s="455"/>
      <c r="AT24" s="455"/>
      <c r="AU24" s="446" t="s">
        <v>67</v>
      </c>
      <c r="AV24" s="447"/>
      <c r="AW24" s="61"/>
      <c r="AX24" s="61"/>
    </row>
    <row r="25" spans="1:51" s="160" customFormat="1" ht="38.25" customHeight="1">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row>
    <row r="26" spans="1:51" s="160" customFormat="1" ht="15.75">
      <c r="A26" s="31" t="s">
        <v>362</v>
      </c>
      <c r="B26" s="61"/>
      <c r="C26" s="61"/>
      <c r="D26" s="443" t="s">
        <v>355</v>
      </c>
      <c r="E26" s="443"/>
      <c r="F26" s="443"/>
      <c r="G26" s="443"/>
      <c r="H26" s="443"/>
      <c r="I26" s="443"/>
      <c r="J26" s="443"/>
      <c r="K26" s="443"/>
      <c r="L26" s="443"/>
      <c r="M26" s="443"/>
      <c r="N26" s="443"/>
      <c r="O26" s="61"/>
      <c r="P26" s="61" t="s">
        <v>363</v>
      </c>
      <c r="Q26" s="61"/>
      <c r="R26" s="444">
        <f>AN13+AN24</f>
        <v>750000</v>
      </c>
      <c r="S26" s="444"/>
      <c r="T26" s="444"/>
      <c r="U26" s="444"/>
      <c r="V26" s="444"/>
      <c r="W26" s="444"/>
      <c r="X26" s="444"/>
      <c r="Y26" s="444"/>
      <c r="Z26" s="444"/>
      <c r="AA26" s="444"/>
      <c r="AB26" s="61" t="s">
        <v>67</v>
      </c>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1:51" s="160" customFormat="1" ht="38.25" customHeight="1">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row>
    <row r="28" spans="1:51" s="160" customFormat="1" ht="15.75">
      <c r="A28" s="31" t="s">
        <v>364</v>
      </c>
      <c r="B28" s="61"/>
      <c r="C28" s="61"/>
      <c r="D28" s="443" t="s">
        <v>365</v>
      </c>
      <c r="E28" s="443"/>
      <c r="F28" s="443"/>
      <c r="G28" s="443"/>
      <c r="H28" s="443"/>
      <c r="I28" s="443"/>
      <c r="J28" s="443"/>
      <c r="K28" s="443"/>
      <c r="L28" s="443"/>
      <c r="M28" s="443"/>
      <c r="N28" s="443"/>
      <c r="O28" s="61"/>
      <c r="P28" s="61" t="s">
        <v>366</v>
      </c>
      <c r="Q28" s="61"/>
      <c r="R28" s="444"/>
      <c r="S28" s="444"/>
      <c r="T28" s="444"/>
      <c r="U28" s="444"/>
      <c r="V28" s="444"/>
      <c r="W28" s="444"/>
      <c r="X28" s="444"/>
      <c r="Y28" s="444"/>
      <c r="Z28" s="444"/>
      <c r="AA28" s="444"/>
      <c r="AB28" s="61" t="s">
        <v>67</v>
      </c>
      <c r="AC28" s="61"/>
      <c r="AD28" s="61"/>
      <c r="AE28" s="61"/>
      <c r="AF28" s="61"/>
      <c r="AG28" s="61"/>
      <c r="AH28" s="61"/>
      <c r="AI28" s="61"/>
      <c r="AJ28" s="61"/>
      <c r="AK28" s="61"/>
      <c r="AL28" s="61"/>
      <c r="AM28" s="61"/>
      <c r="AN28" s="61"/>
      <c r="AO28" s="61"/>
      <c r="AP28" s="61"/>
      <c r="AQ28" s="61"/>
      <c r="AR28" s="61"/>
      <c r="AS28" s="61"/>
      <c r="AT28" s="61"/>
      <c r="AU28" s="61"/>
      <c r="AV28" s="61"/>
      <c r="AW28" s="61"/>
      <c r="AX28" s="61"/>
    </row>
    <row r="29" spans="1:51" s="160" customFormat="1" ht="38.25" customHeight="1">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row>
    <row r="30" spans="1:51" s="160" customFormat="1" ht="15.75">
      <c r="A30" s="31" t="s">
        <v>367</v>
      </c>
      <c r="B30" s="61"/>
      <c r="C30" s="61"/>
      <c r="D30" s="443" t="s">
        <v>368</v>
      </c>
      <c r="E30" s="443"/>
      <c r="F30" s="443"/>
      <c r="G30" s="443"/>
      <c r="H30" s="443"/>
      <c r="I30" s="443"/>
      <c r="J30" s="443"/>
      <c r="K30" s="443"/>
      <c r="L30" s="443"/>
      <c r="M30" s="443"/>
      <c r="N30" s="443"/>
      <c r="O30" s="61"/>
      <c r="P30" s="61" t="s">
        <v>369</v>
      </c>
      <c r="Q30" s="61"/>
      <c r="R30" s="444">
        <f>R26-R28</f>
        <v>750000</v>
      </c>
      <c r="S30" s="444"/>
      <c r="T30" s="444"/>
      <c r="U30" s="444"/>
      <c r="V30" s="444"/>
      <c r="W30" s="444"/>
      <c r="X30" s="444"/>
      <c r="Y30" s="444"/>
      <c r="Z30" s="444"/>
      <c r="AA30" s="444"/>
      <c r="AB30" s="61" t="s">
        <v>67</v>
      </c>
      <c r="AC30" s="61"/>
      <c r="AD30" s="61"/>
      <c r="AE30" s="61"/>
      <c r="AF30" s="61"/>
      <c r="AG30" s="61"/>
      <c r="AH30" s="61"/>
      <c r="AI30" s="61"/>
      <c r="AJ30" s="61"/>
      <c r="AK30" s="61"/>
      <c r="AL30" s="61"/>
      <c r="AM30" s="61"/>
      <c r="AN30" s="61"/>
      <c r="AO30" s="61"/>
      <c r="AP30" s="61"/>
      <c r="AQ30" s="61"/>
      <c r="AR30" s="61"/>
      <c r="AS30" s="61"/>
      <c r="AT30" s="61"/>
      <c r="AU30" s="61"/>
      <c r="AV30" s="61"/>
      <c r="AW30" s="61"/>
      <c r="AX30" s="61"/>
    </row>
    <row r="31" spans="1:51" s="160" customFormat="1" ht="19.5" customHeight="1">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row>
    <row r="32" spans="1:51" s="160" customFormat="1" ht="15.75">
      <c r="A32" s="61"/>
      <c r="B32" s="61"/>
      <c r="C32" s="61"/>
      <c r="D32" s="61"/>
      <c r="E32" s="61"/>
      <c r="F32" s="61"/>
      <c r="G32" s="61" t="s">
        <v>370</v>
      </c>
      <c r="H32" s="61"/>
      <c r="I32" s="61"/>
      <c r="J32" s="445"/>
      <c r="K32" s="445"/>
      <c r="L32" s="445"/>
      <c r="M32" s="445"/>
      <c r="N32" s="445"/>
      <c r="O32" s="445"/>
      <c r="P32" s="445"/>
      <c r="Q32" s="61" t="s">
        <v>371</v>
      </c>
      <c r="R32" s="61"/>
      <c r="S32" s="61"/>
      <c r="T32" s="61"/>
      <c r="U32" s="61"/>
      <c r="V32" s="61"/>
      <c r="W32" s="61"/>
      <c r="X32" s="61"/>
      <c r="Y32" s="61"/>
      <c r="Z32" s="61"/>
      <c r="AA32" s="61"/>
      <c r="AB32" s="61"/>
      <c r="AC32" s="61"/>
      <c r="AD32" s="444" t="e">
        <f>R30/J32</f>
        <v>#DIV/0!</v>
      </c>
      <c r="AE32" s="444"/>
      <c r="AF32" s="444"/>
      <c r="AG32" s="444"/>
      <c r="AH32" s="444"/>
      <c r="AI32" s="444"/>
      <c r="AJ32" s="444"/>
      <c r="AK32" s="444"/>
      <c r="AL32" s="444"/>
      <c r="AM32" s="444"/>
      <c r="AN32" s="61" t="s">
        <v>372</v>
      </c>
      <c r="AO32" s="61"/>
      <c r="AP32" s="61"/>
      <c r="AQ32" s="61"/>
      <c r="AR32" s="61"/>
      <c r="AS32" s="61"/>
      <c r="AT32" s="61"/>
      <c r="AU32" s="61"/>
      <c r="AV32" s="61"/>
      <c r="AW32" s="61"/>
      <c r="AX32" s="61"/>
      <c r="AY32" s="61"/>
    </row>
    <row r="33" spans="1:51" s="160" customForma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row>
    <row r="34" spans="1:51" s="160" customFormat="1">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row>
    <row r="35" spans="1:51" s="160" customFormat="1">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row>
    <row r="36" spans="1:51" s="160" customForma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row>
    <row r="37" spans="1:51" s="160" customForma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row>
    <row r="38" spans="1:51" s="160" customForma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row>
    <row r="39" spans="1:51" s="160" customForma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row>
    <row r="40" spans="1:51" s="160" customForma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s="160" customFormat="1">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row>
    <row r="42" spans="1:51" s="160" customForma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row>
    <row r="43" spans="1:51" s="160" customForma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row>
    <row r="44" spans="1:51" s="160" customForma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row>
    <row r="45" spans="1:51" s="160" customForma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row>
    <row r="46" spans="1:51" s="160" customForma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row>
    <row r="47" spans="1:51" s="160" customFormat="1">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row>
    <row r="48" spans="1:51" s="160" customFormat="1">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row>
    <row r="49" spans="1:51" s="160" customFormat="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row>
    <row r="50" spans="1:51" s="160" customForma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row>
    <row r="51" spans="1:51" s="160" customFormat="1">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row>
    <row r="52" spans="1:51" s="160" customForma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row>
    <row r="53" spans="1:51" s="160" customFormat="1">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row>
    <row r="54" spans="1:51" s="160" customForma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row>
    <row r="55" spans="1:51" s="160" customForma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row>
    <row r="56" spans="1:51" s="160" customForma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row>
    <row r="57" spans="1:51" s="160" customForma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row>
    <row r="58" spans="1:51" s="160" customForma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row>
    <row r="59" spans="1:51" s="160" customForma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row>
    <row r="60" spans="1:51" s="160" customForma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row>
    <row r="61" spans="1:51" s="160" customForma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row>
    <row r="62" spans="1:51" s="160" customForma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row>
    <row r="63" spans="1:51" s="160" customForma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row>
    <row r="64" spans="1:51" s="160" customForma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row>
    <row r="65" spans="1:51" s="160" customFormat="1">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row>
    <row r="66" spans="1:51" s="160" customForma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row>
    <row r="67" spans="1:51" s="160" customForma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row>
    <row r="68" spans="1:51" s="160" customForma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row>
    <row r="69" spans="1:51" s="160" customFormat="1">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row>
    <row r="70" spans="1:51" s="160" customFormat="1">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row>
    <row r="71" spans="1:51" s="160" customFormat="1">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row>
    <row r="72" spans="1:51" s="160" customFormat="1">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row>
    <row r="73" spans="1:51" s="160" customFormat="1">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row>
    <row r="74" spans="1:51" s="160" customFormat="1">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row>
    <row r="75" spans="1:51" s="160" customFormat="1">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row>
    <row r="76" spans="1:51" s="160" customFormat="1">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row>
    <row r="77" spans="1:51" s="160" customFormat="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row>
    <row r="78" spans="1:51" s="160" customFormat="1">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row>
    <row r="79" spans="1:51" s="160" customForma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row>
    <row r="80" spans="1:51" s="160" customFormat="1">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row>
    <row r="81" spans="1:51" s="160" customFormat="1">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row>
    <row r="82" spans="1:51" s="160" customFormat="1">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row>
    <row r="83" spans="1:51" s="160" customFormat="1">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row>
    <row r="84" spans="1:51" s="160" customFormat="1">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row>
    <row r="85" spans="1:51" s="160" customForma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row>
    <row r="86" spans="1:51" s="160" customFormat="1">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row>
    <row r="87" spans="1:51" s="160" customFormat="1">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row>
    <row r="88" spans="1:51" s="160" customFormat="1">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row>
    <row r="89" spans="1:51" s="160" customFormat="1">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row>
    <row r="90" spans="1:51" s="160" customFormat="1">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row>
    <row r="91" spans="1:51" s="160" customForma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row>
    <row r="92" spans="1:51" s="160" customFormat="1">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row>
    <row r="93" spans="1:51" s="160" customFormat="1">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row>
    <row r="94" spans="1:51" s="160" customFormat="1">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row>
    <row r="95" spans="1:51" s="160" customFormat="1">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row>
    <row r="96" spans="1:51" s="160" customForma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row>
    <row r="97" spans="1:51" s="160" customForma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row>
    <row r="98" spans="1:51" s="160" customFormat="1">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row>
    <row r="99" spans="1:51" s="160" customForma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row>
    <row r="100" spans="1:51" s="160" customFormat="1">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row>
    <row r="101" spans="1:51" s="160" customForma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row>
    <row r="102" spans="1:51" s="160" customForma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row>
    <row r="103" spans="1:51" s="160" customForma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row>
    <row r="104" spans="1:51" s="160" customForma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row>
    <row r="105" spans="1:51" s="160" customForma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row>
    <row r="106" spans="1:51" s="160" customForma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row>
    <row r="107" spans="1:51" s="160" customForma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row>
    <row r="108" spans="1:51" s="160" customForma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row>
    <row r="109" spans="1:51" s="160" customForma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row>
    <row r="110" spans="1:51" s="160" customForma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row>
    <row r="111" spans="1:51" s="160" customForma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row>
    <row r="112" spans="1:51" s="160" customForma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row>
    <row r="113" spans="1:51" s="160" customForma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row>
    <row r="114" spans="1:51" s="160" customForma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row>
    <row r="115" spans="1:51" s="160" customForma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row>
    <row r="116" spans="1:51" s="160" customForma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row>
    <row r="117" spans="1:51" s="160" customForma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row>
    <row r="118" spans="1:51" s="160" customForma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row>
    <row r="119" spans="1:51" s="160" customForma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row>
    <row r="120" spans="1:51" s="160" customForma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row>
    <row r="121" spans="1:51" s="160" customForma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row>
    <row r="122" spans="1:51" s="160" customForma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row>
    <row r="123" spans="1:51" s="160" customForma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row>
    <row r="124" spans="1:51" s="160" customForma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row>
    <row r="125" spans="1:51" s="160" customForma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row>
    <row r="126" spans="1:51" s="160" customForma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row>
    <row r="127" spans="1:51" s="160" customForma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row>
    <row r="128" spans="1:51" s="160" customForma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row>
    <row r="129" spans="1:51" s="160" customForma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row>
    <row r="130" spans="1:51" s="160" customForma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row>
    <row r="131" spans="1:51" s="160" customForma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row>
    <row r="132" spans="1:51" s="160" customForma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row>
    <row r="133" spans="1:51" s="160" customFormat="1"/>
    <row r="134" spans="1:51" s="160" customFormat="1"/>
    <row r="135" spans="1:51" s="160" customFormat="1"/>
    <row r="136" spans="1:51" s="160" customFormat="1"/>
    <row r="137" spans="1:51" s="160" customFormat="1"/>
    <row r="138" spans="1:51" s="160" customFormat="1"/>
    <row r="139" spans="1:51" s="160" customFormat="1"/>
    <row r="140" spans="1:51" s="160" customFormat="1"/>
    <row r="141" spans="1:51" s="160" customFormat="1"/>
    <row r="142" spans="1:51" s="160" customFormat="1"/>
    <row r="143" spans="1:51" s="160" customFormat="1"/>
    <row r="144" spans="1:51"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sheetData>
  <sheetProtection sheet="1" objects="1" scenarios="1"/>
  <mergeCells count="63">
    <mergeCell ref="AR1:AT1"/>
    <mergeCell ref="AU1:AV1"/>
    <mergeCell ref="K4:AM5"/>
    <mergeCell ref="E12:M12"/>
    <mergeCell ref="N12:S12"/>
    <mergeCell ref="T12:AA12"/>
    <mergeCell ref="AB12:AI12"/>
    <mergeCell ref="AJ12:AM12"/>
    <mergeCell ref="AN12:AV12"/>
    <mergeCell ref="AJ13:AK13"/>
    <mergeCell ref="AL13:AM13"/>
    <mergeCell ref="AN13:AT13"/>
    <mergeCell ref="AU13:AV13"/>
    <mergeCell ref="E13:M13"/>
    <mergeCell ref="N13:S13"/>
    <mergeCell ref="T13:AA13"/>
    <mergeCell ref="AB13:AI13"/>
    <mergeCell ref="E17:R17"/>
    <mergeCell ref="S17:W17"/>
    <mergeCell ref="X17:AM17"/>
    <mergeCell ref="E18:R18"/>
    <mergeCell ref="S18:W18"/>
    <mergeCell ref="X18:AM18"/>
    <mergeCell ref="AN18:AT18"/>
    <mergeCell ref="AU18:AV18"/>
    <mergeCell ref="E19:R19"/>
    <mergeCell ref="S19:W19"/>
    <mergeCell ref="X19:AM19"/>
    <mergeCell ref="AN19:AT19"/>
    <mergeCell ref="AU19:AV19"/>
    <mergeCell ref="AU20:AV20"/>
    <mergeCell ref="E21:R21"/>
    <mergeCell ref="S21:W21"/>
    <mergeCell ref="X21:AM21"/>
    <mergeCell ref="AN21:AT21"/>
    <mergeCell ref="AU21:AV21"/>
    <mergeCell ref="E20:R20"/>
    <mergeCell ref="S20:W20"/>
    <mergeCell ref="X20:AM20"/>
    <mergeCell ref="AN20:AT20"/>
    <mergeCell ref="AU22:AV22"/>
    <mergeCell ref="E23:R23"/>
    <mergeCell ref="S23:W23"/>
    <mergeCell ref="X23:AM23"/>
    <mergeCell ref="AN23:AT23"/>
    <mergeCell ref="AU23:AV23"/>
    <mergeCell ref="E22:R22"/>
    <mergeCell ref="S22:W22"/>
    <mergeCell ref="X22:AM22"/>
    <mergeCell ref="AN22:AT22"/>
    <mergeCell ref="D30:N30"/>
    <mergeCell ref="R30:AA30"/>
    <mergeCell ref="J32:P32"/>
    <mergeCell ref="AD32:AM32"/>
    <mergeCell ref="AU24:AV24"/>
    <mergeCell ref="D26:N26"/>
    <mergeCell ref="R26:AA26"/>
    <mergeCell ref="D28:N28"/>
    <mergeCell ref="R28:AA28"/>
    <mergeCell ref="E24:R24"/>
    <mergeCell ref="S24:W24"/>
    <mergeCell ref="X24:AM24"/>
    <mergeCell ref="AN24:AT24"/>
  </mergeCells>
  <phoneticPr fontId="3"/>
  <conditionalFormatting sqref="AU18:AV23">
    <cfRule type="expression" dxfId="40" priority="1" stopIfTrue="1">
      <formula>AN18=""</formula>
    </cfRule>
  </conditionalFormatting>
  <conditionalFormatting sqref="AN24:AT24 R26:AA26 R30:AA30 J32:P32">
    <cfRule type="cellIs" dxfId="39" priority="2" stopIfTrue="1" operator="equal">
      <formula>0</formula>
    </cfRule>
  </conditionalFormatting>
  <conditionalFormatting sqref="AD32:AM32">
    <cfRule type="cellIs" dxfId="38" priority="3" stopIfTrue="1" operator="equal">
      <formula>0</formula>
    </cfRule>
    <cfRule type="expression" dxfId="37" priority="4" stopIfTrue="1">
      <formula>ISERROR(AD32)</formula>
    </cfRule>
  </conditionalFormatting>
  <dataValidations count="4">
    <dataValidation imeMode="disabled" allowBlank="1" showInputMessage="1" showErrorMessage="1" sqref="N57:Q57 I57:L57 AY8:BL8 AX9:AX23" xr:uid="{00000000-0002-0000-0E00-000000000000}"/>
    <dataValidation imeMode="hiragana" allowBlank="1" showInputMessage="1" showErrorMessage="1" sqref="X31:AQ31 AV26:AW29 AK30:AW30 V27:AB27 AK26:AU27 AK29:AU29 AC28:AU28 AW24 N58:O58 I58 U54:AL54 O55:V55 M53:R53 V29:AB29 X25:AQ25 Q58:AE58 I37:AD37 I39:AD39 I41:AD41 I43:AD43 I45:AD45 AL37:AU37 AL39:AU39 AL41:AU41 AL43:AU43 AL45:AU45 D51:R51 O56:AR56 H28:O28 Q28 AU13 AN10:AS12 AJ10:AK12 AU24 AB10:AI13 K14:AS17 K10:AA12 AL10:AM13 E13:S13 E18:R23 X18:AM23" xr:uid="{00000000-0002-0000-0E00-000001000000}"/>
    <dataValidation imeMode="fullAlpha" allowBlank="1" showInputMessage="1" showErrorMessage="1" sqref="N56 I56" xr:uid="{00000000-0002-0000-0E00-000002000000}"/>
    <dataValidation imeMode="off" allowBlank="1" showInputMessage="1" showErrorMessage="1" sqref="T13:AA13 AJ13:AK13 AN13:AT13 S18:W23 AN18:AT23 R28:AA28 J32:P32" xr:uid="{00000000-0002-0000-0E00-000003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L230"/>
  <sheetViews>
    <sheetView workbookViewId="0"/>
  </sheetViews>
  <sheetFormatPr defaultRowHeight="14.25"/>
  <cols>
    <col min="1" max="49" width="1.625" style="1" customWidth="1"/>
    <col min="50" max="50" width="17.25" style="1" bestFit="1" customWidth="1"/>
    <col min="51" max="16384" width="9" style="1"/>
  </cols>
  <sheetData>
    <row r="1" spans="1:64" ht="15.75">
      <c r="J1" s="2"/>
      <c r="K1" s="2"/>
      <c r="L1" s="2"/>
      <c r="M1" s="2"/>
      <c r="N1" s="2"/>
      <c r="O1" s="2"/>
      <c r="P1" s="2"/>
      <c r="Q1" s="2"/>
      <c r="AG1" s="2"/>
      <c r="AH1" s="2"/>
      <c r="AI1" s="2"/>
      <c r="AJ1" s="2"/>
      <c r="AK1" s="2"/>
      <c r="AL1" s="2"/>
      <c r="AM1" s="2"/>
      <c r="AN1" s="2"/>
      <c r="AO1" s="2"/>
      <c r="AP1" s="2"/>
      <c r="AQ1" s="2"/>
      <c r="AR1" s="382" t="s">
        <v>348</v>
      </c>
      <c r="AS1" s="382"/>
      <c r="AT1" s="382"/>
      <c r="AU1" s="495">
        <v>12</v>
      </c>
      <c r="AV1" s="495"/>
      <c r="AW1" s="2"/>
      <c r="AX1" s="2"/>
      <c r="AY1" s="2"/>
    </row>
    <row r="2" spans="1:64">
      <c r="A2" s="4"/>
      <c r="B2" s="4"/>
      <c r="C2" s="4"/>
      <c r="D2" s="4"/>
      <c r="E2" s="4"/>
      <c r="F2" s="4"/>
      <c r="G2" s="4"/>
      <c r="H2" s="4"/>
      <c r="I2" s="4"/>
      <c r="J2" s="2"/>
      <c r="K2" s="2"/>
      <c r="L2" s="2"/>
      <c r="M2" s="2"/>
      <c r="N2" s="2"/>
      <c r="O2" s="2"/>
      <c r="P2" s="2"/>
      <c r="Q2" s="2"/>
      <c r="AG2" s="2"/>
      <c r="AH2" s="2"/>
      <c r="AI2" s="2"/>
      <c r="AJ2" s="2"/>
      <c r="AK2" s="2"/>
      <c r="AL2" s="2"/>
      <c r="AM2" s="2"/>
      <c r="AN2" s="2"/>
      <c r="AO2" s="2"/>
      <c r="AP2" s="2"/>
      <c r="AQ2" s="2"/>
      <c r="AR2" s="2"/>
      <c r="AS2" s="2"/>
      <c r="AT2" s="2"/>
      <c r="AU2" s="2"/>
      <c r="AV2" s="2"/>
      <c r="AW2" s="2"/>
      <c r="AX2" s="2"/>
      <c r="AY2" s="2"/>
    </row>
    <row r="3" spans="1:64">
      <c r="A3" s="5"/>
      <c r="B3" s="5"/>
      <c r="C3" s="5"/>
      <c r="D3" s="5"/>
      <c r="E3" s="5"/>
      <c r="F3" s="5"/>
      <c r="G3" s="5"/>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64" ht="14.25" customHeight="1">
      <c r="A4" s="5"/>
      <c r="B4" s="5"/>
      <c r="C4" s="5"/>
      <c r="D4" s="5"/>
      <c r="E4" s="5"/>
      <c r="F4" s="5"/>
      <c r="G4" s="5"/>
      <c r="H4" s="5"/>
      <c r="I4" s="5"/>
      <c r="J4" s="2"/>
      <c r="K4" s="496" t="s">
        <v>349</v>
      </c>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2"/>
      <c r="AO4" s="2"/>
      <c r="AP4" s="2"/>
      <c r="AQ4" s="2"/>
      <c r="AR4" s="2"/>
      <c r="AS4" s="2"/>
      <c r="AT4" s="2"/>
      <c r="AU4" s="2"/>
      <c r="AV4" s="2"/>
      <c r="AW4" s="2"/>
      <c r="AX4" s="2"/>
      <c r="AY4" s="2"/>
    </row>
    <row r="5" spans="1:64" ht="14.25" customHeight="1">
      <c r="A5" s="5"/>
      <c r="B5" s="5"/>
      <c r="C5" s="5"/>
      <c r="D5" s="5"/>
      <c r="E5" s="5"/>
      <c r="F5" s="5"/>
      <c r="G5" s="5"/>
      <c r="H5" s="5"/>
      <c r="I5" s="5"/>
      <c r="J5" s="2"/>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2"/>
      <c r="AO5" s="2"/>
      <c r="AP5" s="2"/>
      <c r="AQ5" s="2"/>
      <c r="AR5" s="2"/>
      <c r="AS5" s="2"/>
      <c r="AT5" s="2"/>
      <c r="AU5" s="2"/>
      <c r="AV5" s="2"/>
      <c r="AW5" s="2"/>
      <c r="AX5" s="2"/>
      <c r="AY5" s="2"/>
    </row>
    <row r="6" spans="1:64" s="160" customFormat="1">
      <c r="A6" s="61"/>
      <c r="B6" s="61"/>
      <c r="C6" s="61"/>
      <c r="D6" s="61"/>
      <c r="E6" s="61"/>
      <c r="F6" s="61"/>
      <c r="G6" s="61"/>
      <c r="H6" s="61"/>
      <c r="I6" s="61"/>
      <c r="J6" s="61"/>
      <c r="K6" s="61"/>
      <c r="L6" s="61"/>
      <c r="M6" s="61"/>
      <c r="N6" s="61"/>
      <c r="O6" s="61"/>
      <c r="P6" s="61"/>
      <c r="Q6" s="61"/>
      <c r="AG6" s="61"/>
      <c r="AH6" s="61"/>
      <c r="AI6" s="61"/>
      <c r="AJ6" s="61"/>
      <c r="AK6" s="61"/>
      <c r="AL6" s="61"/>
      <c r="AM6" s="61"/>
      <c r="AN6" s="61"/>
      <c r="AO6" s="61"/>
      <c r="AP6" s="61"/>
      <c r="AQ6" s="61"/>
      <c r="AR6" s="61"/>
      <c r="AS6" s="61"/>
      <c r="AT6" s="61"/>
      <c r="AU6" s="61"/>
      <c r="AV6" s="61"/>
      <c r="AW6" s="61"/>
      <c r="AX6" s="61"/>
      <c r="AY6" s="61"/>
    </row>
    <row r="7" spans="1:64" s="160" customFormat="1" ht="14.25" customHeight="1">
      <c r="A7" s="61"/>
      <c r="B7" s="61"/>
      <c r="C7" s="61"/>
      <c r="D7" s="61"/>
      <c r="E7" s="61"/>
      <c r="F7" s="61"/>
      <c r="G7" s="61"/>
      <c r="H7" s="61"/>
      <c r="I7" s="61"/>
      <c r="J7" s="61"/>
      <c r="AX7" s="61"/>
      <c r="AY7" s="61"/>
    </row>
    <row r="8" spans="1:64" s="160" customFormat="1" ht="14.25" customHeight="1">
      <c r="A8" s="61"/>
      <c r="B8" s="61"/>
      <c r="C8" s="61"/>
      <c r="D8" s="61"/>
      <c r="E8" s="61"/>
      <c r="F8" s="61"/>
      <c r="G8" s="61"/>
      <c r="H8" s="61"/>
      <c r="I8" s="61"/>
      <c r="J8" s="61"/>
      <c r="R8" s="165"/>
      <c r="S8" s="165"/>
      <c r="T8" s="165"/>
      <c r="U8" s="165"/>
      <c r="AN8" s="61"/>
      <c r="AO8" s="61"/>
      <c r="AP8" s="61"/>
      <c r="AQ8" s="61"/>
      <c r="AR8" s="61"/>
      <c r="AS8" s="61"/>
      <c r="AT8" s="61"/>
      <c r="AU8" s="61"/>
      <c r="AV8" s="61"/>
      <c r="AW8" s="61"/>
      <c r="AX8" s="61"/>
      <c r="AY8" s="61"/>
      <c r="AZ8" s="61"/>
      <c r="BA8" s="61"/>
      <c r="BB8" s="61"/>
      <c r="BC8" s="61"/>
      <c r="BD8" s="61"/>
      <c r="BE8" s="61"/>
      <c r="BF8" s="61"/>
      <c r="BG8" s="61"/>
      <c r="BH8" s="61"/>
      <c r="BI8" s="61"/>
      <c r="BJ8" s="61"/>
      <c r="BK8" s="61"/>
      <c r="BL8" s="61"/>
    </row>
    <row r="9" spans="1:64" s="160" customFormat="1">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161"/>
      <c r="AY9" s="61"/>
    </row>
    <row r="10" spans="1:64" s="160" customFormat="1">
      <c r="A10" s="31" t="s">
        <v>350</v>
      </c>
      <c r="B10" s="61"/>
      <c r="C10" s="61"/>
      <c r="D10" s="31" t="s">
        <v>305</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161"/>
      <c r="AY10" s="61"/>
    </row>
    <row r="11" spans="1:64" s="160" customForma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161"/>
      <c r="AY11" s="61"/>
    </row>
    <row r="12" spans="1:64" s="160" customFormat="1" ht="19.5" customHeight="1">
      <c r="A12" s="61"/>
      <c r="B12" s="61"/>
      <c r="C12" s="61"/>
      <c r="D12" s="61"/>
      <c r="E12" s="497" t="s">
        <v>351</v>
      </c>
      <c r="F12" s="498"/>
      <c r="G12" s="498"/>
      <c r="H12" s="498"/>
      <c r="I12" s="498"/>
      <c r="J12" s="498"/>
      <c r="K12" s="498"/>
      <c r="L12" s="498"/>
      <c r="M12" s="499"/>
      <c r="N12" s="497" t="s">
        <v>352</v>
      </c>
      <c r="O12" s="498"/>
      <c r="P12" s="498"/>
      <c r="Q12" s="498"/>
      <c r="R12" s="498"/>
      <c r="S12" s="499"/>
      <c r="T12" s="497" t="s">
        <v>353</v>
      </c>
      <c r="U12" s="498"/>
      <c r="V12" s="498"/>
      <c r="W12" s="498"/>
      <c r="X12" s="498"/>
      <c r="Y12" s="498"/>
      <c r="Z12" s="498"/>
      <c r="AA12" s="499"/>
      <c r="AB12" s="473" t="s">
        <v>310</v>
      </c>
      <c r="AC12" s="474"/>
      <c r="AD12" s="474"/>
      <c r="AE12" s="474"/>
      <c r="AF12" s="474"/>
      <c r="AG12" s="474"/>
      <c r="AH12" s="474"/>
      <c r="AI12" s="475"/>
      <c r="AJ12" s="473" t="s">
        <v>354</v>
      </c>
      <c r="AK12" s="474"/>
      <c r="AL12" s="474"/>
      <c r="AM12" s="475"/>
      <c r="AN12" s="473" t="s">
        <v>355</v>
      </c>
      <c r="AO12" s="474"/>
      <c r="AP12" s="474"/>
      <c r="AQ12" s="474"/>
      <c r="AR12" s="474"/>
      <c r="AS12" s="474"/>
      <c r="AT12" s="474"/>
      <c r="AU12" s="474"/>
      <c r="AV12" s="475"/>
      <c r="AW12" s="61"/>
      <c r="AX12" s="161"/>
      <c r="AY12" s="61"/>
    </row>
    <row r="13" spans="1:64" s="160" customFormat="1" ht="76.5" customHeight="1">
      <c r="A13" s="61"/>
      <c r="B13" s="61"/>
      <c r="C13" s="61"/>
      <c r="D13" s="61"/>
      <c r="E13" s="488" t="str">
        <f>死亡後譲渡契約書1ｐ!Y35</f>
        <v>トヨタ・クラウン</v>
      </c>
      <c r="F13" s="484"/>
      <c r="G13" s="484"/>
      <c r="H13" s="484"/>
      <c r="I13" s="484"/>
      <c r="J13" s="484"/>
      <c r="K13" s="484"/>
      <c r="L13" s="484"/>
      <c r="M13" s="485"/>
      <c r="N13" s="489">
        <f>死亡後譲渡契約書1ｐ!AI36</f>
        <v>20</v>
      </c>
      <c r="O13" s="490"/>
      <c r="P13" s="490"/>
      <c r="Q13" s="490"/>
      <c r="R13" s="490"/>
      <c r="S13" s="491"/>
      <c r="T13" s="492" t="s">
        <v>445</v>
      </c>
      <c r="U13" s="493"/>
      <c r="V13" s="493"/>
      <c r="W13" s="493"/>
      <c r="X13" s="493"/>
      <c r="Y13" s="493"/>
      <c r="Z13" s="493"/>
      <c r="AA13" s="494"/>
      <c r="AB13" s="488" t="str">
        <f>'遺産分割協議書(相続同意書)'!F20</f>
        <v>練馬330あ1234</v>
      </c>
      <c r="AC13" s="484"/>
      <c r="AD13" s="484"/>
      <c r="AE13" s="484"/>
      <c r="AF13" s="484"/>
      <c r="AG13" s="484"/>
      <c r="AH13" s="484"/>
      <c r="AI13" s="485"/>
      <c r="AJ13" s="482">
        <v>5</v>
      </c>
      <c r="AK13" s="483"/>
      <c r="AL13" s="484" t="s">
        <v>356</v>
      </c>
      <c r="AM13" s="485"/>
      <c r="AN13" s="486">
        <f>死亡後譲渡契約書1ｐ!AP36</f>
        <v>600000</v>
      </c>
      <c r="AO13" s="487"/>
      <c r="AP13" s="487"/>
      <c r="AQ13" s="487"/>
      <c r="AR13" s="487"/>
      <c r="AS13" s="487"/>
      <c r="AT13" s="487"/>
      <c r="AU13" s="484" t="s">
        <v>67</v>
      </c>
      <c r="AV13" s="485"/>
      <c r="AW13" s="61"/>
      <c r="AX13" s="161"/>
      <c r="AY13" s="61"/>
    </row>
    <row r="14" spans="1:64" s="160" customFormat="1" ht="38.25" customHeight="1">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161"/>
      <c r="AY14" s="61"/>
    </row>
    <row r="15" spans="1:64" s="160" customFormat="1">
      <c r="A15" s="31" t="s">
        <v>357</v>
      </c>
      <c r="B15" s="61"/>
      <c r="C15" s="61"/>
      <c r="D15" s="61" t="s">
        <v>358</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161"/>
      <c r="AY15" s="61"/>
    </row>
    <row r="16" spans="1:64" s="160" customFormat="1">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161"/>
      <c r="AY16" s="61"/>
    </row>
    <row r="17" spans="1:51" s="160" customFormat="1" ht="19.5" customHeight="1">
      <c r="A17" s="61"/>
      <c r="B17" s="61"/>
      <c r="C17" s="61"/>
      <c r="D17" s="61"/>
      <c r="E17" s="470" t="s">
        <v>359</v>
      </c>
      <c r="F17" s="471"/>
      <c r="G17" s="471"/>
      <c r="H17" s="471"/>
      <c r="I17" s="471"/>
      <c r="J17" s="471"/>
      <c r="K17" s="471"/>
      <c r="L17" s="471"/>
      <c r="M17" s="471"/>
      <c r="N17" s="471"/>
      <c r="O17" s="471"/>
      <c r="P17" s="471"/>
      <c r="Q17" s="471"/>
      <c r="R17" s="472"/>
      <c r="S17" s="473" t="s">
        <v>360</v>
      </c>
      <c r="T17" s="474"/>
      <c r="U17" s="474"/>
      <c r="V17" s="474"/>
      <c r="W17" s="475"/>
      <c r="X17" s="470" t="s">
        <v>361</v>
      </c>
      <c r="Y17" s="471"/>
      <c r="Z17" s="471"/>
      <c r="AA17" s="471"/>
      <c r="AB17" s="471"/>
      <c r="AC17" s="471"/>
      <c r="AD17" s="471"/>
      <c r="AE17" s="471"/>
      <c r="AF17" s="471"/>
      <c r="AG17" s="471"/>
      <c r="AH17" s="471"/>
      <c r="AI17" s="471"/>
      <c r="AJ17" s="471"/>
      <c r="AK17" s="471"/>
      <c r="AL17" s="471"/>
      <c r="AM17" s="472"/>
      <c r="AN17" s="162" t="s">
        <v>355</v>
      </c>
      <c r="AO17" s="162"/>
      <c r="AP17" s="162"/>
      <c r="AQ17" s="162"/>
      <c r="AR17" s="162"/>
      <c r="AS17" s="162"/>
      <c r="AT17" s="162"/>
      <c r="AU17" s="163"/>
      <c r="AV17" s="164"/>
      <c r="AW17" s="61"/>
      <c r="AX17" s="161"/>
      <c r="AY17" s="61"/>
    </row>
    <row r="18" spans="1:51" s="160" customFormat="1" ht="21.75" customHeight="1">
      <c r="A18" s="61"/>
      <c r="B18" s="61"/>
      <c r="C18" s="61"/>
      <c r="D18" s="61"/>
      <c r="E18" s="476" t="s">
        <v>306</v>
      </c>
      <c r="F18" s="477"/>
      <c r="G18" s="477"/>
      <c r="H18" s="477"/>
      <c r="I18" s="477"/>
      <c r="J18" s="477"/>
      <c r="K18" s="477"/>
      <c r="L18" s="477"/>
      <c r="M18" s="477"/>
      <c r="N18" s="477"/>
      <c r="O18" s="477"/>
      <c r="P18" s="477"/>
      <c r="Q18" s="477"/>
      <c r="R18" s="478"/>
      <c r="S18" s="479">
        <v>1</v>
      </c>
      <c r="T18" s="480"/>
      <c r="U18" s="480"/>
      <c r="V18" s="480"/>
      <c r="W18" s="481"/>
      <c r="X18" s="476"/>
      <c r="Y18" s="477"/>
      <c r="Z18" s="477"/>
      <c r="AA18" s="477"/>
      <c r="AB18" s="477"/>
      <c r="AC18" s="477"/>
      <c r="AD18" s="477"/>
      <c r="AE18" s="477"/>
      <c r="AF18" s="477"/>
      <c r="AG18" s="477"/>
      <c r="AH18" s="477"/>
      <c r="AI18" s="477"/>
      <c r="AJ18" s="477"/>
      <c r="AK18" s="477"/>
      <c r="AL18" s="477"/>
      <c r="AM18" s="478"/>
      <c r="AN18" s="466">
        <v>70000</v>
      </c>
      <c r="AO18" s="467"/>
      <c r="AP18" s="467"/>
      <c r="AQ18" s="467"/>
      <c r="AR18" s="467"/>
      <c r="AS18" s="467"/>
      <c r="AT18" s="467"/>
      <c r="AU18" s="468" t="s">
        <v>67</v>
      </c>
      <c r="AV18" s="469"/>
      <c r="AW18" s="61"/>
      <c r="AX18" s="161"/>
      <c r="AY18" s="61"/>
    </row>
    <row r="19" spans="1:51" s="160" customFormat="1" ht="21.75" customHeight="1">
      <c r="A19" s="61"/>
      <c r="B19" s="61"/>
      <c r="C19" s="61"/>
      <c r="D19" s="61"/>
      <c r="E19" s="458" t="s">
        <v>314</v>
      </c>
      <c r="F19" s="459"/>
      <c r="G19" s="459"/>
      <c r="H19" s="459"/>
      <c r="I19" s="459"/>
      <c r="J19" s="459"/>
      <c r="K19" s="459"/>
      <c r="L19" s="459"/>
      <c r="M19" s="459"/>
      <c r="N19" s="459"/>
      <c r="O19" s="459"/>
      <c r="P19" s="459"/>
      <c r="Q19" s="459"/>
      <c r="R19" s="460"/>
      <c r="S19" s="461">
        <v>1</v>
      </c>
      <c r="T19" s="462"/>
      <c r="U19" s="462"/>
      <c r="V19" s="462"/>
      <c r="W19" s="463"/>
      <c r="X19" s="458"/>
      <c r="Y19" s="459"/>
      <c r="Z19" s="459"/>
      <c r="AA19" s="459"/>
      <c r="AB19" s="459"/>
      <c r="AC19" s="459"/>
      <c r="AD19" s="459"/>
      <c r="AE19" s="459"/>
      <c r="AF19" s="459"/>
      <c r="AG19" s="459"/>
      <c r="AH19" s="459"/>
      <c r="AI19" s="459"/>
      <c r="AJ19" s="459"/>
      <c r="AK19" s="459"/>
      <c r="AL19" s="459"/>
      <c r="AM19" s="460"/>
      <c r="AN19" s="464">
        <v>80000</v>
      </c>
      <c r="AO19" s="465"/>
      <c r="AP19" s="465"/>
      <c r="AQ19" s="465"/>
      <c r="AR19" s="465"/>
      <c r="AS19" s="465"/>
      <c r="AT19" s="465"/>
      <c r="AU19" s="456" t="s">
        <v>67</v>
      </c>
      <c r="AV19" s="457"/>
      <c r="AW19" s="61"/>
      <c r="AX19" s="161"/>
      <c r="AY19" s="61"/>
    </row>
    <row r="20" spans="1:51" s="160" customFormat="1" ht="21.75" customHeight="1">
      <c r="A20" s="61"/>
      <c r="B20" s="61"/>
      <c r="C20" s="61"/>
      <c r="D20" s="61"/>
      <c r="E20" s="458"/>
      <c r="F20" s="459"/>
      <c r="G20" s="459"/>
      <c r="H20" s="459"/>
      <c r="I20" s="459"/>
      <c r="J20" s="459"/>
      <c r="K20" s="459"/>
      <c r="L20" s="459"/>
      <c r="M20" s="459"/>
      <c r="N20" s="459"/>
      <c r="O20" s="459"/>
      <c r="P20" s="459"/>
      <c r="Q20" s="459"/>
      <c r="R20" s="460"/>
      <c r="S20" s="461"/>
      <c r="T20" s="462"/>
      <c r="U20" s="462"/>
      <c r="V20" s="462"/>
      <c r="W20" s="463"/>
      <c r="X20" s="458"/>
      <c r="Y20" s="459"/>
      <c r="Z20" s="459"/>
      <c r="AA20" s="459"/>
      <c r="AB20" s="459"/>
      <c r="AC20" s="459"/>
      <c r="AD20" s="459"/>
      <c r="AE20" s="459"/>
      <c r="AF20" s="459"/>
      <c r="AG20" s="459"/>
      <c r="AH20" s="459"/>
      <c r="AI20" s="459"/>
      <c r="AJ20" s="459"/>
      <c r="AK20" s="459"/>
      <c r="AL20" s="459"/>
      <c r="AM20" s="460"/>
      <c r="AN20" s="464"/>
      <c r="AO20" s="465"/>
      <c r="AP20" s="465"/>
      <c r="AQ20" s="465"/>
      <c r="AR20" s="465"/>
      <c r="AS20" s="465"/>
      <c r="AT20" s="465"/>
      <c r="AU20" s="456" t="s">
        <v>67</v>
      </c>
      <c r="AV20" s="457"/>
      <c r="AW20" s="61"/>
      <c r="AX20" s="161"/>
      <c r="AY20" s="61"/>
    </row>
    <row r="21" spans="1:51" s="160" customFormat="1" ht="21.75" customHeight="1">
      <c r="A21" s="61"/>
      <c r="B21" s="61"/>
      <c r="C21" s="61"/>
      <c r="D21" s="61"/>
      <c r="E21" s="458"/>
      <c r="F21" s="459"/>
      <c r="G21" s="459"/>
      <c r="H21" s="459"/>
      <c r="I21" s="459"/>
      <c r="J21" s="459"/>
      <c r="K21" s="459"/>
      <c r="L21" s="459"/>
      <c r="M21" s="459"/>
      <c r="N21" s="459"/>
      <c r="O21" s="459"/>
      <c r="P21" s="459"/>
      <c r="Q21" s="459"/>
      <c r="R21" s="460"/>
      <c r="S21" s="461"/>
      <c r="T21" s="462"/>
      <c r="U21" s="462"/>
      <c r="V21" s="462"/>
      <c r="W21" s="463"/>
      <c r="X21" s="458"/>
      <c r="Y21" s="459"/>
      <c r="Z21" s="459"/>
      <c r="AA21" s="459"/>
      <c r="AB21" s="459"/>
      <c r="AC21" s="459"/>
      <c r="AD21" s="459"/>
      <c r="AE21" s="459"/>
      <c r="AF21" s="459"/>
      <c r="AG21" s="459"/>
      <c r="AH21" s="459"/>
      <c r="AI21" s="459"/>
      <c r="AJ21" s="459"/>
      <c r="AK21" s="459"/>
      <c r="AL21" s="459"/>
      <c r="AM21" s="460"/>
      <c r="AN21" s="464"/>
      <c r="AO21" s="465"/>
      <c r="AP21" s="465"/>
      <c r="AQ21" s="465"/>
      <c r="AR21" s="465"/>
      <c r="AS21" s="465"/>
      <c r="AT21" s="465"/>
      <c r="AU21" s="456" t="s">
        <v>67</v>
      </c>
      <c r="AV21" s="457"/>
      <c r="AW21" s="61"/>
      <c r="AX21" s="161"/>
      <c r="AY21" s="61"/>
    </row>
    <row r="22" spans="1:51" s="160" customFormat="1" ht="21.75" customHeight="1">
      <c r="A22" s="61"/>
      <c r="B22" s="61"/>
      <c r="C22" s="61"/>
      <c r="D22" s="61"/>
      <c r="E22" s="458"/>
      <c r="F22" s="459"/>
      <c r="G22" s="459"/>
      <c r="H22" s="459"/>
      <c r="I22" s="459"/>
      <c r="J22" s="459"/>
      <c r="K22" s="459"/>
      <c r="L22" s="459"/>
      <c r="M22" s="459"/>
      <c r="N22" s="459"/>
      <c r="O22" s="459"/>
      <c r="P22" s="459"/>
      <c r="Q22" s="459"/>
      <c r="R22" s="460"/>
      <c r="S22" s="461"/>
      <c r="T22" s="462"/>
      <c r="U22" s="462"/>
      <c r="V22" s="462"/>
      <c r="W22" s="463"/>
      <c r="X22" s="458"/>
      <c r="Y22" s="459"/>
      <c r="Z22" s="459"/>
      <c r="AA22" s="459"/>
      <c r="AB22" s="459"/>
      <c r="AC22" s="459"/>
      <c r="AD22" s="459"/>
      <c r="AE22" s="459"/>
      <c r="AF22" s="459"/>
      <c r="AG22" s="459"/>
      <c r="AH22" s="459"/>
      <c r="AI22" s="459"/>
      <c r="AJ22" s="459"/>
      <c r="AK22" s="459"/>
      <c r="AL22" s="459"/>
      <c r="AM22" s="460"/>
      <c r="AN22" s="464"/>
      <c r="AO22" s="465"/>
      <c r="AP22" s="465"/>
      <c r="AQ22" s="465"/>
      <c r="AR22" s="465"/>
      <c r="AS22" s="465"/>
      <c r="AT22" s="465"/>
      <c r="AU22" s="456" t="s">
        <v>67</v>
      </c>
      <c r="AV22" s="457"/>
      <c r="AW22" s="61"/>
      <c r="AX22" s="161"/>
      <c r="AY22" s="61"/>
    </row>
    <row r="23" spans="1:51" s="160" customFormat="1" ht="21.75" customHeight="1">
      <c r="A23" s="61"/>
      <c r="B23" s="61"/>
      <c r="C23" s="61"/>
      <c r="D23" s="61"/>
      <c r="E23" s="458"/>
      <c r="F23" s="459"/>
      <c r="G23" s="459"/>
      <c r="H23" s="459"/>
      <c r="I23" s="459"/>
      <c r="J23" s="459"/>
      <c r="K23" s="459"/>
      <c r="L23" s="459"/>
      <c r="M23" s="459"/>
      <c r="N23" s="459"/>
      <c r="O23" s="459"/>
      <c r="P23" s="459"/>
      <c r="Q23" s="459"/>
      <c r="R23" s="460"/>
      <c r="S23" s="461"/>
      <c r="T23" s="462"/>
      <c r="U23" s="462"/>
      <c r="V23" s="462"/>
      <c r="W23" s="463"/>
      <c r="X23" s="458"/>
      <c r="Y23" s="459"/>
      <c r="Z23" s="459"/>
      <c r="AA23" s="459"/>
      <c r="AB23" s="459"/>
      <c r="AC23" s="459"/>
      <c r="AD23" s="459"/>
      <c r="AE23" s="459"/>
      <c r="AF23" s="459"/>
      <c r="AG23" s="459"/>
      <c r="AH23" s="459"/>
      <c r="AI23" s="459"/>
      <c r="AJ23" s="459"/>
      <c r="AK23" s="459"/>
      <c r="AL23" s="459"/>
      <c r="AM23" s="460"/>
      <c r="AN23" s="464"/>
      <c r="AO23" s="465"/>
      <c r="AP23" s="465"/>
      <c r="AQ23" s="465"/>
      <c r="AR23" s="465"/>
      <c r="AS23" s="465"/>
      <c r="AT23" s="465"/>
      <c r="AU23" s="456" t="s">
        <v>67</v>
      </c>
      <c r="AV23" s="457"/>
      <c r="AW23" s="61"/>
      <c r="AX23" s="161"/>
      <c r="AY23" s="61"/>
    </row>
    <row r="24" spans="1:51" s="160" customFormat="1" ht="21.75" customHeight="1">
      <c r="A24" s="61"/>
      <c r="B24" s="61"/>
      <c r="C24" s="61"/>
      <c r="D24" s="61"/>
      <c r="E24" s="448"/>
      <c r="F24" s="449"/>
      <c r="G24" s="449"/>
      <c r="H24" s="449"/>
      <c r="I24" s="449"/>
      <c r="J24" s="449"/>
      <c r="K24" s="449"/>
      <c r="L24" s="449"/>
      <c r="M24" s="449"/>
      <c r="N24" s="449"/>
      <c r="O24" s="449"/>
      <c r="P24" s="449"/>
      <c r="Q24" s="449"/>
      <c r="R24" s="450"/>
      <c r="S24" s="451"/>
      <c r="T24" s="452"/>
      <c r="U24" s="452"/>
      <c r="V24" s="452"/>
      <c r="W24" s="453"/>
      <c r="X24" s="448"/>
      <c r="Y24" s="449"/>
      <c r="Z24" s="449"/>
      <c r="AA24" s="449"/>
      <c r="AB24" s="449"/>
      <c r="AC24" s="449"/>
      <c r="AD24" s="449"/>
      <c r="AE24" s="449"/>
      <c r="AF24" s="449"/>
      <c r="AG24" s="449"/>
      <c r="AH24" s="449"/>
      <c r="AI24" s="449"/>
      <c r="AJ24" s="449"/>
      <c r="AK24" s="449"/>
      <c r="AL24" s="449"/>
      <c r="AM24" s="450"/>
      <c r="AN24" s="454">
        <f>SUM(AN18:AT23)</f>
        <v>150000</v>
      </c>
      <c r="AO24" s="455"/>
      <c r="AP24" s="455"/>
      <c r="AQ24" s="455"/>
      <c r="AR24" s="455"/>
      <c r="AS24" s="455"/>
      <c r="AT24" s="455"/>
      <c r="AU24" s="446" t="s">
        <v>67</v>
      </c>
      <c r="AV24" s="447"/>
      <c r="AW24" s="61"/>
      <c r="AX24" s="61"/>
    </row>
    <row r="25" spans="1:51" s="160" customFormat="1" ht="38.25" customHeight="1">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row>
    <row r="26" spans="1:51" s="160" customFormat="1" ht="15.75">
      <c r="A26" s="31" t="s">
        <v>362</v>
      </c>
      <c r="B26" s="61"/>
      <c r="C26" s="61"/>
      <c r="D26" s="443" t="s">
        <v>355</v>
      </c>
      <c r="E26" s="443"/>
      <c r="F26" s="443"/>
      <c r="G26" s="443"/>
      <c r="H26" s="443"/>
      <c r="I26" s="443"/>
      <c r="J26" s="443"/>
      <c r="K26" s="443"/>
      <c r="L26" s="443"/>
      <c r="M26" s="443"/>
      <c r="N26" s="443"/>
      <c r="O26" s="61"/>
      <c r="P26" s="61" t="s">
        <v>363</v>
      </c>
      <c r="Q26" s="61"/>
      <c r="R26" s="444">
        <f>AN13+AN24</f>
        <v>750000</v>
      </c>
      <c r="S26" s="444"/>
      <c r="T26" s="444"/>
      <c r="U26" s="444"/>
      <c r="V26" s="444"/>
      <c r="W26" s="444"/>
      <c r="X26" s="444"/>
      <c r="Y26" s="444"/>
      <c r="Z26" s="444"/>
      <c r="AA26" s="444"/>
      <c r="AB26" s="61" t="s">
        <v>67</v>
      </c>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1:51" s="160" customFormat="1" ht="38.25" customHeight="1">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row>
    <row r="28" spans="1:51" s="160" customFormat="1" ht="15.75">
      <c r="A28" s="31" t="s">
        <v>364</v>
      </c>
      <c r="B28" s="61"/>
      <c r="C28" s="61"/>
      <c r="D28" s="443" t="s">
        <v>365</v>
      </c>
      <c r="E28" s="443"/>
      <c r="F28" s="443"/>
      <c r="G28" s="443"/>
      <c r="H28" s="443"/>
      <c r="I28" s="443"/>
      <c r="J28" s="443"/>
      <c r="K28" s="443"/>
      <c r="L28" s="443"/>
      <c r="M28" s="443"/>
      <c r="N28" s="443"/>
      <c r="O28" s="61"/>
      <c r="P28" s="61" t="s">
        <v>363</v>
      </c>
      <c r="Q28" s="61"/>
      <c r="R28" s="444"/>
      <c r="S28" s="444"/>
      <c r="T28" s="444"/>
      <c r="U28" s="444"/>
      <c r="V28" s="444"/>
      <c r="W28" s="444"/>
      <c r="X28" s="444"/>
      <c r="Y28" s="444"/>
      <c r="Z28" s="444"/>
      <c r="AA28" s="444"/>
      <c r="AB28" s="61" t="s">
        <v>67</v>
      </c>
      <c r="AC28" s="61"/>
      <c r="AD28" s="61"/>
      <c r="AE28" s="61"/>
      <c r="AF28" s="61"/>
      <c r="AG28" s="61"/>
      <c r="AH28" s="61"/>
      <c r="AI28" s="61"/>
      <c r="AJ28" s="61"/>
      <c r="AK28" s="61"/>
      <c r="AL28" s="61"/>
      <c r="AM28" s="61"/>
      <c r="AN28" s="61"/>
      <c r="AO28" s="61"/>
      <c r="AP28" s="61"/>
      <c r="AQ28" s="61"/>
      <c r="AR28" s="61"/>
      <c r="AS28" s="61"/>
      <c r="AT28" s="61"/>
      <c r="AU28" s="61"/>
      <c r="AV28" s="61"/>
      <c r="AW28" s="61"/>
      <c r="AX28" s="61"/>
    </row>
    <row r="29" spans="1:51" s="160" customFormat="1" ht="38.25" customHeight="1">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row>
    <row r="30" spans="1:51" s="160" customFormat="1" ht="15.75">
      <c r="A30" s="31" t="s">
        <v>367</v>
      </c>
      <c r="B30" s="61"/>
      <c r="C30" s="61"/>
      <c r="D30" s="443" t="s">
        <v>368</v>
      </c>
      <c r="E30" s="443"/>
      <c r="F30" s="443"/>
      <c r="G30" s="443"/>
      <c r="H30" s="443"/>
      <c r="I30" s="443"/>
      <c r="J30" s="443"/>
      <c r="K30" s="443"/>
      <c r="L30" s="443"/>
      <c r="M30" s="443"/>
      <c r="N30" s="443"/>
      <c r="O30" s="61"/>
      <c r="P30" s="61" t="s">
        <v>363</v>
      </c>
      <c r="Q30" s="61"/>
      <c r="R30" s="444">
        <f>R26-R28</f>
        <v>750000</v>
      </c>
      <c r="S30" s="444"/>
      <c r="T30" s="444"/>
      <c r="U30" s="444"/>
      <c r="V30" s="444"/>
      <c r="W30" s="444"/>
      <c r="X30" s="444"/>
      <c r="Y30" s="444"/>
      <c r="Z30" s="444"/>
      <c r="AA30" s="444"/>
      <c r="AB30" s="61" t="s">
        <v>67</v>
      </c>
      <c r="AC30" s="61"/>
      <c r="AD30" s="61"/>
      <c r="AE30" s="61"/>
      <c r="AF30" s="61"/>
      <c r="AG30" s="61"/>
      <c r="AH30" s="61"/>
      <c r="AI30" s="61"/>
      <c r="AJ30" s="61"/>
      <c r="AK30" s="61"/>
      <c r="AL30" s="61"/>
      <c r="AM30" s="61"/>
      <c r="AN30" s="61"/>
      <c r="AO30" s="61"/>
      <c r="AP30" s="61"/>
      <c r="AQ30" s="61"/>
      <c r="AR30" s="61"/>
      <c r="AS30" s="61"/>
      <c r="AT30" s="61"/>
      <c r="AU30" s="61"/>
      <c r="AV30" s="61"/>
      <c r="AW30" s="61"/>
      <c r="AX30" s="61"/>
    </row>
    <row r="31" spans="1:51" s="160" customFormat="1" ht="19.5" customHeight="1">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row>
    <row r="32" spans="1:51" s="160" customFormat="1" ht="15.75">
      <c r="A32" s="61"/>
      <c r="B32" s="61"/>
      <c r="C32" s="61"/>
      <c r="D32" s="61"/>
      <c r="E32" s="61"/>
      <c r="F32" s="61"/>
      <c r="G32" s="61" t="s">
        <v>370</v>
      </c>
      <c r="H32" s="61"/>
      <c r="I32" s="61"/>
      <c r="J32" s="445"/>
      <c r="K32" s="445"/>
      <c r="L32" s="445"/>
      <c r="M32" s="445"/>
      <c r="N32" s="445"/>
      <c r="O32" s="445"/>
      <c r="P32" s="445"/>
      <c r="Q32" s="61" t="s">
        <v>371</v>
      </c>
      <c r="R32" s="61"/>
      <c r="S32" s="61"/>
      <c r="T32" s="61"/>
      <c r="U32" s="61"/>
      <c r="V32" s="61"/>
      <c r="W32" s="61"/>
      <c r="X32" s="61"/>
      <c r="Y32" s="61"/>
      <c r="Z32" s="61"/>
      <c r="AA32" s="61"/>
      <c r="AB32" s="61"/>
      <c r="AC32" s="61"/>
      <c r="AD32" s="444" t="e">
        <f>R30/J32</f>
        <v>#DIV/0!</v>
      </c>
      <c r="AE32" s="444"/>
      <c r="AF32" s="444"/>
      <c r="AG32" s="444"/>
      <c r="AH32" s="444"/>
      <c r="AI32" s="444"/>
      <c r="AJ32" s="444"/>
      <c r="AK32" s="444"/>
      <c r="AL32" s="444"/>
      <c r="AM32" s="444"/>
      <c r="AN32" s="61" t="s">
        <v>372</v>
      </c>
      <c r="AO32" s="61"/>
      <c r="AP32" s="61"/>
      <c r="AQ32" s="61"/>
      <c r="AR32" s="61"/>
      <c r="AS32" s="61"/>
      <c r="AT32" s="61"/>
      <c r="AU32" s="61"/>
      <c r="AV32" s="61"/>
      <c r="AW32" s="61"/>
      <c r="AX32" s="61"/>
      <c r="AY32" s="61"/>
    </row>
    <row r="33" spans="1:51" s="160" customForma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row>
    <row r="34" spans="1:51" s="160" customFormat="1">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row>
    <row r="35" spans="1:51" s="160" customFormat="1">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row>
    <row r="36" spans="1:51" s="160" customForma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row>
    <row r="37" spans="1:51" s="160" customForma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row>
    <row r="38" spans="1:51" s="160" customForma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row>
    <row r="39" spans="1:51" s="160" customForma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row>
    <row r="40" spans="1:51" s="160" customFormat="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row>
    <row r="41" spans="1:51" s="160" customFormat="1">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row>
    <row r="42" spans="1:51" s="160" customForma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row>
    <row r="43" spans="1:51" s="160" customForma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row>
    <row r="44" spans="1:51" s="160" customForma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row>
    <row r="45" spans="1:51" s="160" customForma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row>
    <row r="46" spans="1:51" s="160" customForma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row>
    <row r="47" spans="1:51" s="160" customFormat="1">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row>
    <row r="48" spans="1:51" s="160" customFormat="1">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row>
    <row r="49" spans="1:51" s="160" customFormat="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row>
    <row r="50" spans="1:51" s="160" customForma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row>
    <row r="51" spans="1:51" s="160" customFormat="1">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row>
    <row r="52" spans="1:51" s="160" customFormat="1">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row>
    <row r="53" spans="1:51" s="160" customFormat="1">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row>
    <row r="54" spans="1:51" s="160" customForma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row>
    <row r="55" spans="1:51" s="160" customForma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row>
    <row r="56" spans="1:51" s="160" customForma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row>
    <row r="57" spans="1:51" s="160" customForma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row>
    <row r="58" spans="1:51" s="160" customForma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row>
    <row r="59" spans="1:51" s="160" customForma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row>
    <row r="60" spans="1:51" s="160" customForma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row>
    <row r="61" spans="1:51" s="160" customForma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row>
    <row r="62" spans="1:51" s="160" customForma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row>
    <row r="63" spans="1:51" s="160" customForma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row>
    <row r="64" spans="1:51" s="160" customForma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row>
    <row r="65" spans="1:51" s="160" customFormat="1">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row>
    <row r="66" spans="1:51" s="160" customForma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row>
    <row r="67" spans="1:51" s="160" customForma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row>
    <row r="68" spans="1:51" s="160" customForma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row>
    <row r="69" spans="1:51" s="160" customFormat="1">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row>
    <row r="70" spans="1:51" s="160" customFormat="1">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row>
    <row r="71" spans="1:51" s="160" customFormat="1">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row>
    <row r="72" spans="1:51" s="160" customFormat="1">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row>
    <row r="73" spans="1:51" s="160" customFormat="1">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row>
    <row r="74" spans="1:51" s="160" customFormat="1">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row>
    <row r="75" spans="1:51" s="160" customFormat="1">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row>
    <row r="76" spans="1:51" s="160" customFormat="1">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row>
    <row r="77" spans="1:51" s="160" customFormat="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row>
    <row r="78" spans="1:51" s="160" customFormat="1">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row>
    <row r="79" spans="1:51" s="160" customForma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row>
    <row r="80" spans="1:51" s="160" customFormat="1">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row>
    <row r="81" spans="1:51" s="160" customFormat="1">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row>
    <row r="82" spans="1:51" s="160" customFormat="1">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row>
    <row r="83" spans="1:51" s="160" customFormat="1">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row>
    <row r="84" spans="1:51" s="160" customFormat="1">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row>
    <row r="85" spans="1:51" s="160" customForma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row>
    <row r="86" spans="1:51" s="160" customFormat="1">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row>
    <row r="87" spans="1:51" s="160" customFormat="1">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row>
    <row r="88" spans="1:51" s="160" customFormat="1">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row>
    <row r="89" spans="1:51" s="160" customFormat="1">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row>
    <row r="90" spans="1:51" s="160" customFormat="1">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row>
    <row r="91" spans="1:51" s="160" customForma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row>
    <row r="92" spans="1:51" s="160" customFormat="1">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row>
    <row r="93" spans="1:51" s="160" customFormat="1">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row>
    <row r="94" spans="1:51" s="160" customFormat="1">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row>
    <row r="95" spans="1:51" s="160" customFormat="1">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row>
    <row r="96" spans="1:51" s="160" customForma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row>
    <row r="97" spans="1:51" s="160" customForma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row>
    <row r="98" spans="1:51" s="160" customFormat="1">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row>
    <row r="99" spans="1:51" s="160" customForma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row>
    <row r="100" spans="1:51" s="160" customFormat="1">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row>
    <row r="101" spans="1:51" s="160" customForma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row>
    <row r="102" spans="1:51" s="160" customForma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row>
    <row r="103" spans="1:51" s="160" customForma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row>
    <row r="104" spans="1:51" s="160" customForma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row>
    <row r="105" spans="1:51" s="160" customForma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row>
    <row r="106" spans="1:51" s="160" customForma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row>
    <row r="107" spans="1:51" s="160" customForma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row>
    <row r="108" spans="1:51" s="160" customForma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row>
    <row r="109" spans="1:51" s="160" customForma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row>
    <row r="110" spans="1:51" s="160" customForma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row>
    <row r="111" spans="1:51" s="160" customForma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row>
    <row r="112" spans="1:51" s="160" customForma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row>
    <row r="113" spans="1:51" s="160" customForma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row>
    <row r="114" spans="1:51" s="160" customForma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row>
    <row r="115" spans="1:51" s="160" customForma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row>
    <row r="116" spans="1:51" s="160" customForma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row>
    <row r="117" spans="1:51" s="160" customForma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row>
    <row r="118" spans="1:51" s="160" customForma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row>
    <row r="119" spans="1:51" s="160" customForma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row>
    <row r="120" spans="1:51" s="160" customForma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row>
    <row r="121" spans="1:51" s="160" customForma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row>
    <row r="122" spans="1:51" s="160" customForma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row>
    <row r="123" spans="1:51" s="160" customForma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row>
    <row r="124" spans="1:51" s="160" customForma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row>
    <row r="125" spans="1:51" s="160" customForma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row>
    <row r="126" spans="1:51" s="160" customForma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row>
    <row r="127" spans="1:51" s="160" customForma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row>
    <row r="128" spans="1:51" s="160" customForma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row>
    <row r="129" spans="1:51" s="160" customForma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row>
    <row r="130" spans="1:51" s="160" customForma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row>
    <row r="131" spans="1:51" s="160" customForma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row>
    <row r="132" spans="1:51" s="160" customForma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row>
    <row r="133" spans="1:51" s="160" customFormat="1"/>
    <row r="134" spans="1:51" s="160" customFormat="1"/>
    <row r="135" spans="1:51" s="160" customFormat="1"/>
    <row r="136" spans="1:51" s="160" customFormat="1"/>
    <row r="137" spans="1:51" s="160" customFormat="1"/>
    <row r="138" spans="1:51" s="160" customFormat="1"/>
    <row r="139" spans="1:51" s="160" customFormat="1"/>
    <row r="140" spans="1:51" s="160" customFormat="1"/>
    <row r="141" spans="1:51" s="160" customFormat="1"/>
    <row r="142" spans="1:51" s="160" customFormat="1"/>
    <row r="143" spans="1:51" s="160" customFormat="1"/>
    <row r="144" spans="1:51"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sheetData>
  <sheetProtection sheet="1" objects="1" scenarios="1"/>
  <mergeCells count="63">
    <mergeCell ref="J32:P32"/>
    <mergeCell ref="AD32:AM32"/>
    <mergeCell ref="D26:N26"/>
    <mergeCell ref="R26:AA26"/>
    <mergeCell ref="D28:N28"/>
    <mergeCell ref="R28:AA28"/>
    <mergeCell ref="D30:N30"/>
    <mergeCell ref="R30:AA30"/>
    <mergeCell ref="E24:R24"/>
    <mergeCell ref="S24:W24"/>
    <mergeCell ref="X24:AM24"/>
    <mergeCell ref="AN24:AT24"/>
    <mergeCell ref="AU24:AV24"/>
    <mergeCell ref="E23:R23"/>
    <mergeCell ref="S23:W23"/>
    <mergeCell ref="X23:AM23"/>
    <mergeCell ref="AN23:AT23"/>
    <mergeCell ref="AU23:AV23"/>
    <mergeCell ref="E22:R22"/>
    <mergeCell ref="S22:W22"/>
    <mergeCell ref="X22:AM22"/>
    <mergeCell ref="AN22:AT22"/>
    <mergeCell ref="AU22:AV22"/>
    <mergeCell ref="E21:R21"/>
    <mergeCell ref="S21:W21"/>
    <mergeCell ref="X21:AM21"/>
    <mergeCell ref="AN21:AT21"/>
    <mergeCell ref="AU21:AV21"/>
    <mergeCell ref="E20:R20"/>
    <mergeCell ref="S20:W20"/>
    <mergeCell ref="X20:AM20"/>
    <mergeCell ref="AN20:AT20"/>
    <mergeCell ref="AU20:AV20"/>
    <mergeCell ref="E19:R19"/>
    <mergeCell ref="S19:W19"/>
    <mergeCell ref="X19:AM19"/>
    <mergeCell ref="AN19:AT19"/>
    <mergeCell ref="AU19:AV19"/>
    <mergeCell ref="E18:R18"/>
    <mergeCell ref="S18:W18"/>
    <mergeCell ref="X18:AM18"/>
    <mergeCell ref="AN18:AT18"/>
    <mergeCell ref="AU18:AV18"/>
    <mergeCell ref="AL13:AM13"/>
    <mergeCell ref="AN13:AT13"/>
    <mergeCell ref="AU13:AV13"/>
    <mergeCell ref="E17:R17"/>
    <mergeCell ref="S17:W17"/>
    <mergeCell ref="X17:AM17"/>
    <mergeCell ref="E13:M13"/>
    <mergeCell ref="N13:S13"/>
    <mergeCell ref="T13:AA13"/>
    <mergeCell ref="AB13:AI13"/>
    <mergeCell ref="AJ13:AK13"/>
    <mergeCell ref="AR1:AT1"/>
    <mergeCell ref="AU1:AV1"/>
    <mergeCell ref="K4:AM5"/>
    <mergeCell ref="E12:M12"/>
    <mergeCell ref="N12:S12"/>
    <mergeCell ref="T12:AA12"/>
    <mergeCell ref="AB12:AI12"/>
    <mergeCell ref="AJ12:AM12"/>
    <mergeCell ref="AN12:AV12"/>
  </mergeCells>
  <phoneticPr fontId="3"/>
  <conditionalFormatting sqref="AU18:AV23">
    <cfRule type="expression" dxfId="36" priority="1" stopIfTrue="1">
      <formula>AN18=""</formula>
    </cfRule>
  </conditionalFormatting>
  <conditionalFormatting sqref="AN24:AT24 R26:AA26 R30:AA30 J32:P32">
    <cfRule type="cellIs" dxfId="35" priority="2" stopIfTrue="1" operator="equal">
      <formula>0</formula>
    </cfRule>
  </conditionalFormatting>
  <conditionalFormatting sqref="AD32:AM32">
    <cfRule type="cellIs" dxfId="34" priority="3" stopIfTrue="1" operator="equal">
      <formula>0</formula>
    </cfRule>
    <cfRule type="expression" dxfId="33" priority="4" stopIfTrue="1">
      <formula>ISERROR(AD32)</formula>
    </cfRule>
  </conditionalFormatting>
  <dataValidations count="4">
    <dataValidation imeMode="off" allowBlank="1" showInputMessage="1" showErrorMessage="1" sqref="T13:AA13 AJ13:AK13 AN13:AT13 S18:W23 AN18:AT23 R28:AA28 J32:P32" xr:uid="{00000000-0002-0000-0F00-000000000000}"/>
    <dataValidation imeMode="fullAlpha" allowBlank="1" showInputMessage="1" showErrorMessage="1" sqref="N56 I56" xr:uid="{00000000-0002-0000-0F00-000001000000}"/>
    <dataValidation imeMode="hiragana" allowBlank="1" showInputMessage="1" showErrorMessage="1" sqref="X31:AQ31 AV26:AW29 AK30:AW30 V27:AB27 AK26:AU27 AK29:AU29 AC28:AU28 AW24 N58:O58 I58 U54:AL54 O55:V55 M53:R53 V29:AB29 X25:AQ25 Q58:AE58 I37:AD37 I39:AD39 I41:AD41 I43:AD43 I45:AD45 AL37:AU37 AL39:AU39 AL41:AU41 AL43:AU43 AL45:AU45 D51:R51 O56:AR56 H28:O28 Q28 AU13 AN10:AS12 AJ10:AK12 AU24 AB10:AI13 K14:AS17 K10:AA12 AL10:AM13 E13:S13 E18:R23 X18:AM23" xr:uid="{00000000-0002-0000-0F00-000002000000}"/>
    <dataValidation imeMode="disabled" allowBlank="1" showInputMessage="1" showErrorMessage="1" sqref="N57:Q57 I57:L57 AY8:BL8 AX9:AX23" xr:uid="{00000000-0002-0000-0F00-000003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L114"/>
  <sheetViews>
    <sheetView workbookViewId="0">
      <selection activeCell="AI7" sqref="AI7:AW7"/>
    </sheetView>
  </sheetViews>
  <sheetFormatPr defaultRowHeight="14.25"/>
  <cols>
    <col min="1" max="49" width="1.625" style="1" customWidth="1"/>
    <col min="50" max="50" width="17.25" style="1" bestFit="1" customWidth="1"/>
    <col min="51" max="16384" width="9" style="1"/>
  </cols>
  <sheetData>
    <row r="1" spans="1:6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64">
      <c r="A2" s="383" t="s">
        <v>0</v>
      </c>
      <c r="B2" s="384"/>
      <c r="C2" s="384"/>
      <c r="D2" s="384"/>
      <c r="E2" s="384"/>
      <c r="F2" s="384"/>
      <c r="G2" s="384"/>
      <c r="H2" s="384"/>
      <c r="I2" s="38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64">
      <c r="A3" s="386"/>
      <c r="B3" s="313"/>
      <c r="C3" s="313"/>
      <c r="D3" s="313"/>
      <c r="E3" s="313"/>
      <c r="F3" s="313"/>
      <c r="G3" s="313"/>
      <c r="H3" s="313"/>
      <c r="I3" s="38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64">
      <c r="A4" s="386"/>
      <c r="B4" s="313"/>
      <c r="C4" s="313"/>
      <c r="D4" s="313"/>
      <c r="E4" s="313"/>
      <c r="F4" s="313"/>
      <c r="G4" s="313"/>
      <c r="H4" s="313"/>
      <c r="I4" s="387"/>
      <c r="J4" s="2"/>
      <c r="K4" s="2"/>
      <c r="L4" s="2"/>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2"/>
      <c r="AU4" s="2"/>
      <c r="AV4" s="2"/>
      <c r="AW4" s="2"/>
      <c r="AX4" s="2"/>
      <c r="AY4" s="2"/>
    </row>
    <row r="5" spans="1:64">
      <c r="A5" s="386"/>
      <c r="B5" s="313"/>
      <c r="C5" s="313"/>
      <c r="D5" s="313"/>
      <c r="E5" s="313"/>
      <c r="F5" s="313"/>
      <c r="G5" s="313"/>
      <c r="H5" s="313"/>
      <c r="I5" s="387"/>
      <c r="J5" s="2"/>
      <c r="K5" s="2"/>
      <c r="L5" s="2"/>
      <c r="U5" s="2"/>
      <c r="V5" s="2"/>
      <c r="W5" s="2"/>
      <c r="Y5" s="5"/>
      <c r="Z5" s="5"/>
      <c r="AA5" s="5"/>
      <c r="AB5" s="5"/>
      <c r="AC5" s="5"/>
      <c r="AD5" s="5"/>
      <c r="AE5" s="5"/>
      <c r="AF5" s="5"/>
      <c r="AG5" s="2"/>
      <c r="AH5" s="2"/>
      <c r="AK5" s="5"/>
      <c r="AL5" s="5"/>
      <c r="AM5" s="5"/>
      <c r="AN5" s="5"/>
      <c r="AO5" s="5"/>
      <c r="AP5" s="5"/>
      <c r="AQ5" s="5"/>
      <c r="AR5" s="2"/>
      <c r="AS5" s="2"/>
      <c r="AT5" s="2"/>
      <c r="AU5" s="2"/>
      <c r="AV5" s="2"/>
      <c r="AW5" s="2"/>
      <c r="AX5" s="2"/>
      <c r="AY5" s="2"/>
    </row>
    <row r="6" spans="1:64">
      <c r="A6" s="388"/>
      <c r="B6" s="379"/>
      <c r="C6" s="379"/>
      <c r="D6" s="379"/>
      <c r="E6" s="379"/>
      <c r="F6" s="379"/>
      <c r="G6" s="379"/>
      <c r="H6" s="379"/>
      <c r="I6" s="389"/>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6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362" t="str">
        <f>基本情報!F3</f>
        <v>令和　　年　　月　　日</v>
      </c>
      <c r="AJ7" s="362"/>
      <c r="AK7" s="362"/>
      <c r="AL7" s="362"/>
      <c r="AM7" s="362"/>
      <c r="AN7" s="362"/>
      <c r="AO7" s="362"/>
      <c r="AP7" s="362"/>
      <c r="AQ7" s="362"/>
      <c r="AR7" s="362"/>
      <c r="AS7" s="362"/>
      <c r="AT7" s="362"/>
      <c r="AU7" s="362"/>
      <c r="AV7" s="362"/>
      <c r="AW7" s="362"/>
      <c r="AX7" s="2"/>
      <c r="AY7" s="2"/>
    </row>
    <row r="8" spans="1:64">
      <c r="A8" s="2"/>
      <c r="B8" s="363" t="s">
        <v>2</v>
      </c>
      <c r="C8" s="363"/>
      <c r="D8" s="363"/>
      <c r="E8" s="363"/>
      <c r="F8" s="363"/>
      <c r="G8" s="363"/>
      <c r="H8" s="363"/>
      <c r="I8" s="363"/>
      <c r="J8" s="363"/>
      <c r="K8" s="363"/>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Y8" s="46"/>
      <c r="AZ8" s="46"/>
      <c r="BA8" s="46"/>
      <c r="BB8" s="46"/>
      <c r="BC8" s="46"/>
      <c r="BD8" s="46"/>
      <c r="BE8" s="46"/>
      <c r="BF8" s="46"/>
      <c r="BG8" s="46"/>
      <c r="BH8" s="46"/>
      <c r="BI8" s="46"/>
      <c r="BJ8" s="46"/>
      <c r="BK8" s="46"/>
      <c r="BL8" s="46"/>
    </row>
    <row r="9" spans="1:6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64">
      <c r="A10" s="2"/>
      <c r="B10" s="2"/>
      <c r="C10" s="363" t="s">
        <v>3</v>
      </c>
      <c r="D10" s="363"/>
      <c r="E10" s="363"/>
      <c r="F10" s="363"/>
      <c r="H10" s="363" t="str">
        <f>基本情報!F7</f>
        <v>藤田 礼子</v>
      </c>
      <c r="I10" s="363"/>
      <c r="J10" s="363"/>
      <c r="K10" s="363"/>
      <c r="L10" s="363"/>
      <c r="M10" s="363"/>
      <c r="N10" s="363"/>
      <c r="O10" s="363"/>
      <c r="P10" s="363"/>
      <c r="Q10" s="363"/>
      <c r="R10" s="363"/>
      <c r="S10" s="2"/>
      <c r="T10" s="313" t="s">
        <v>4</v>
      </c>
      <c r="U10" s="313"/>
      <c r="V10" s="2"/>
      <c r="W10" s="2"/>
      <c r="X10" s="2"/>
      <c r="Y10" s="2"/>
      <c r="Z10" s="2"/>
      <c r="AA10" s="2"/>
      <c r="AB10" s="2"/>
      <c r="AC10" s="2"/>
      <c r="AD10" s="2"/>
      <c r="AE10" s="2"/>
      <c r="AP10" s="2"/>
      <c r="AQ10" s="2"/>
      <c r="AR10" s="2"/>
      <c r="AS10" s="2"/>
      <c r="AT10" s="2"/>
      <c r="AU10" s="2"/>
      <c r="AV10" s="2"/>
      <c r="AW10" s="2"/>
      <c r="AX10" s="2"/>
    </row>
    <row r="11" spans="1:6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6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64">
      <c r="A13" s="2"/>
      <c r="B13" s="2"/>
      <c r="C13" s="2"/>
      <c r="D13" s="2"/>
      <c r="E13" s="2"/>
      <c r="F13" s="2"/>
      <c r="G13" s="2"/>
      <c r="H13" s="2"/>
      <c r="I13" s="2"/>
      <c r="J13" s="2"/>
      <c r="K13" s="2"/>
      <c r="L13" s="2"/>
      <c r="M13" s="2"/>
      <c r="N13" s="2"/>
      <c r="O13" s="2"/>
      <c r="P13" s="2"/>
      <c r="Q13" s="2"/>
      <c r="R13" s="2" t="s">
        <v>5</v>
      </c>
      <c r="S13" s="2"/>
      <c r="T13" s="529">
        <f>基本情報!F14</f>
        <v>1111111</v>
      </c>
      <c r="U13" s="529"/>
      <c r="V13" s="529"/>
      <c r="W13" s="529"/>
      <c r="X13" s="529"/>
      <c r="Y13" s="529"/>
      <c r="Z13" s="529"/>
      <c r="AA13" s="529"/>
      <c r="AB13" s="2" t="s">
        <v>6</v>
      </c>
      <c r="AC13" s="2"/>
      <c r="AD13" s="2"/>
      <c r="AE13" s="382" t="s">
        <v>7</v>
      </c>
      <c r="AF13" s="382"/>
      <c r="AG13" s="382"/>
      <c r="AH13" s="396" t="str">
        <f>基本情報!F17</f>
        <v>11-1111-1111</v>
      </c>
      <c r="AI13" s="530"/>
      <c r="AJ13" s="530"/>
      <c r="AK13" s="530"/>
      <c r="AL13" s="530"/>
      <c r="AM13" s="530"/>
      <c r="AN13" s="530"/>
      <c r="AO13" s="530"/>
      <c r="AP13" s="530"/>
      <c r="AQ13" s="530"/>
      <c r="AR13" s="530"/>
      <c r="AS13" s="5"/>
      <c r="AT13" s="5"/>
      <c r="AV13" s="2"/>
      <c r="AX13" s="2"/>
    </row>
    <row r="14" spans="1:64" ht="27" customHeight="1">
      <c r="A14" s="2"/>
      <c r="B14" s="2"/>
      <c r="C14" s="2"/>
      <c r="D14" s="2"/>
      <c r="E14" s="2"/>
      <c r="F14" s="2"/>
      <c r="G14" s="2"/>
      <c r="H14" s="2"/>
      <c r="I14" s="2"/>
      <c r="J14" s="2"/>
      <c r="K14" s="2"/>
      <c r="L14" s="2"/>
      <c r="M14" s="2"/>
      <c r="N14" s="2"/>
      <c r="O14" s="2"/>
      <c r="P14" s="2"/>
      <c r="Q14" s="345" t="s">
        <v>8</v>
      </c>
      <c r="R14" s="345"/>
      <c r="S14" s="345"/>
      <c r="T14" s="345"/>
      <c r="U14" s="2"/>
      <c r="V14" s="354" t="str">
        <f>基本情報!F15</f>
        <v>譲受者住所1-2-12</v>
      </c>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2"/>
    </row>
    <row r="15" spans="1:64" ht="27" customHeight="1">
      <c r="A15" s="2"/>
      <c r="B15" s="2"/>
      <c r="C15" s="2"/>
      <c r="D15" s="2"/>
      <c r="E15" s="2"/>
      <c r="F15" s="2"/>
      <c r="G15" s="2"/>
      <c r="H15" s="2"/>
      <c r="I15" s="2"/>
      <c r="J15" s="2"/>
      <c r="K15" s="2"/>
      <c r="L15" s="2"/>
      <c r="M15" s="2"/>
      <c r="N15" s="2"/>
      <c r="O15" s="2"/>
      <c r="P15" s="2"/>
      <c r="Q15" s="531" t="s">
        <v>9</v>
      </c>
      <c r="R15" s="531"/>
      <c r="S15" s="531"/>
      <c r="T15" s="531"/>
      <c r="U15" s="7"/>
      <c r="V15" s="532" t="str">
        <f>基本情報!F12</f>
        <v>譲受</v>
      </c>
      <c r="W15" s="532"/>
      <c r="X15" s="532"/>
      <c r="Y15" s="532"/>
      <c r="Z15" s="532"/>
      <c r="AA15" s="532"/>
      <c r="AB15" s="532"/>
      <c r="AC15" s="533" t="s">
        <v>11</v>
      </c>
      <c r="AD15" s="533"/>
      <c r="AE15" s="533"/>
      <c r="AF15" s="533"/>
      <c r="AG15" s="533"/>
      <c r="AH15" s="533"/>
      <c r="AI15" s="8"/>
      <c r="AJ15" s="9"/>
      <c r="AK15" s="534" t="str">
        <f>基本情報!F16</f>
        <v>譲受者ｱﾊﾟｰﾄ102</v>
      </c>
      <c r="AL15" s="534"/>
      <c r="AM15" s="534"/>
      <c r="AN15" s="534"/>
      <c r="AO15" s="534"/>
      <c r="AP15" s="534"/>
      <c r="AQ15" s="534"/>
      <c r="AR15" s="534"/>
      <c r="AS15" s="534"/>
      <c r="AT15" s="534"/>
      <c r="AU15" s="534"/>
      <c r="AV15" s="534"/>
      <c r="AW15" s="534"/>
      <c r="AX15" s="2"/>
    </row>
    <row r="16" spans="1:64" ht="14.25" customHeight="1">
      <c r="A16" s="2"/>
      <c r="B16" s="2"/>
      <c r="C16" s="2"/>
      <c r="D16" s="2"/>
      <c r="E16" s="2"/>
      <c r="F16" s="2"/>
      <c r="G16" s="2"/>
      <c r="H16" s="2"/>
      <c r="I16" s="2"/>
      <c r="J16" s="2"/>
      <c r="K16" s="2"/>
      <c r="L16" s="2"/>
      <c r="M16" s="2"/>
      <c r="N16" s="2"/>
      <c r="O16" s="2"/>
      <c r="P16" s="2"/>
      <c r="Q16" s="514" t="s">
        <v>39</v>
      </c>
      <c r="R16" s="514"/>
      <c r="S16" s="514"/>
      <c r="T16" s="514"/>
      <c r="U16" s="10"/>
      <c r="V16" s="10"/>
      <c r="W16" s="10"/>
      <c r="X16" s="515" t="str">
        <f>基本情報!F10</f>
        <v>じょうじゅいちろう</v>
      </c>
      <c r="Y16" s="515"/>
      <c r="Z16" s="515"/>
      <c r="AA16" s="515"/>
      <c r="AB16" s="515"/>
      <c r="AC16" s="515"/>
      <c r="AD16" s="515"/>
      <c r="AE16" s="515"/>
      <c r="AF16" s="515"/>
      <c r="AG16" s="515"/>
      <c r="AH16" s="515"/>
      <c r="AI16" s="515"/>
      <c r="AJ16" s="515"/>
      <c r="AK16" s="515"/>
      <c r="AL16" s="515"/>
      <c r="AM16" s="515"/>
      <c r="AN16" s="515"/>
      <c r="AO16" s="515"/>
      <c r="AP16" s="515"/>
      <c r="AQ16" s="515"/>
      <c r="AR16" s="2"/>
      <c r="AS16" s="2"/>
      <c r="AT16" s="2"/>
      <c r="AU16" s="2"/>
      <c r="AV16" s="2"/>
      <c r="AX16" s="2"/>
    </row>
    <row r="17" spans="1:51" ht="21.75" customHeight="1">
      <c r="A17" s="2"/>
      <c r="B17" s="2"/>
      <c r="C17" s="2"/>
      <c r="D17" s="2"/>
      <c r="E17" s="2"/>
      <c r="F17" s="2"/>
      <c r="G17" s="2"/>
      <c r="H17" s="2"/>
      <c r="I17" s="2"/>
      <c r="J17" s="2"/>
      <c r="K17" s="2"/>
      <c r="L17" s="2"/>
      <c r="M17" s="2"/>
      <c r="N17" s="2"/>
      <c r="O17" s="2"/>
      <c r="P17" s="2"/>
      <c r="Q17" s="516" t="s">
        <v>10</v>
      </c>
      <c r="R17" s="516"/>
      <c r="S17" s="516"/>
      <c r="T17" s="516"/>
      <c r="U17" s="11"/>
      <c r="V17" s="11"/>
      <c r="W17" s="11"/>
      <c r="X17" s="517" t="str">
        <f>基本情報!F11</f>
        <v>譲受一郎</v>
      </c>
      <c r="Y17" s="518"/>
      <c r="Z17" s="518"/>
      <c r="AA17" s="518"/>
      <c r="AB17" s="518"/>
      <c r="AC17" s="518"/>
      <c r="AD17" s="518"/>
      <c r="AE17" s="518"/>
      <c r="AF17" s="518"/>
      <c r="AG17" s="518"/>
      <c r="AH17" s="518"/>
      <c r="AI17" s="518"/>
      <c r="AJ17" s="518"/>
      <c r="AK17" s="518"/>
      <c r="AL17" s="518"/>
      <c r="AM17" s="518"/>
      <c r="AN17" s="518"/>
      <c r="AO17" s="518"/>
      <c r="AP17" s="518"/>
      <c r="AQ17" s="518"/>
      <c r="AR17" s="11"/>
      <c r="AS17" s="291"/>
      <c r="AT17" s="291"/>
      <c r="AU17" s="11"/>
      <c r="AV17" s="11"/>
      <c r="AX17" s="2"/>
    </row>
    <row r="18" spans="1:51" ht="24" customHeight="1" thickBo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ht="30.75" customHeight="1" thickBot="1">
      <c r="A19" s="519" t="s">
        <v>14</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1"/>
      <c r="AX19" s="2"/>
      <c r="AY19" s="2"/>
    </row>
    <row r="20" spans="1:51" ht="24" customHeight="1" thickBot="1">
      <c r="A20" s="522" t="s">
        <v>15</v>
      </c>
      <c r="B20" s="523"/>
      <c r="C20" s="523"/>
      <c r="D20" s="523"/>
      <c r="E20" s="523"/>
      <c r="F20" s="523"/>
      <c r="G20" s="523"/>
      <c r="H20" s="524" t="s">
        <v>578</v>
      </c>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5"/>
      <c r="AM20" s="525"/>
      <c r="AN20" s="525"/>
      <c r="AO20" s="525"/>
      <c r="AP20" s="525"/>
      <c r="AQ20" s="525"/>
      <c r="AR20" s="525"/>
      <c r="AS20" s="525"/>
      <c r="AT20" s="525"/>
      <c r="AU20" s="525"/>
      <c r="AV20" s="525"/>
      <c r="AW20" s="526"/>
      <c r="AX20" s="2"/>
      <c r="AY20" s="2"/>
    </row>
    <row r="21" spans="1:51" ht="21.75" customHeight="1">
      <c r="A21" s="527" t="s">
        <v>27</v>
      </c>
      <c r="B21" s="528"/>
      <c r="C21" s="528"/>
      <c r="D21" s="528"/>
      <c r="E21" s="528"/>
      <c r="F21" s="528"/>
      <c r="G21" s="528"/>
      <c r="H21" s="528"/>
      <c r="I21" s="528"/>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12"/>
      <c r="AX21" s="2"/>
      <c r="AY21" s="2"/>
    </row>
    <row r="22" spans="1:51" ht="9" customHeight="1">
      <c r="A22" s="1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12"/>
      <c r="AX22" s="2"/>
      <c r="AY22" s="2"/>
    </row>
    <row r="23" spans="1:51">
      <c r="A23" s="13"/>
      <c r="B23" s="2"/>
      <c r="C23" s="2"/>
      <c r="D23" s="2"/>
      <c r="E23" s="512" t="s">
        <v>30</v>
      </c>
      <c r="F23" s="512"/>
      <c r="G23" s="512"/>
      <c r="H23" s="513" t="s">
        <v>16</v>
      </c>
      <c r="I23" s="513"/>
      <c r="J23" s="513"/>
      <c r="K23" s="513"/>
      <c r="L23" s="513"/>
      <c r="M23" s="513"/>
      <c r="N23" s="513"/>
      <c r="O23" s="513"/>
      <c r="P23" s="513"/>
      <c r="Q23" s="513"/>
      <c r="R23" s="513"/>
      <c r="S23" s="513"/>
      <c r="T23" s="513"/>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12"/>
      <c r="AX23" s="2"/>
      <c r="AY23" s="2"/>
    </row>
    <row r="24" spans="1:51" ht="9" customHeight="1">
      <c r="A24" s="13"/>
      <c r="B24" s="2"/>
      <c r="C24" s="2"/>
      <c r="D24" s="2"/>
      <c r="E24" s="14"/>
      <c r="F24" s="14"/>
      <c r="G24" s="14"/>
      <c r="H24" s="14"/>
      <c r="I24" s="14"/>
      <c r="J24" s="14"/>
      <c r="K24" s="14"/>
      <c r="L24" s="14"/>
      <c r="M24" s="14"/>
      <c r="N24" s="14"/>
      <c r="O24" s="14"/>
      <c r="P24" s="14"/>
      <c r="Q24" s="14"/>
      <c r="R24" s="14"/>
      <c r="S24" s="14"/>
      <c r="T24" s="14"/>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12"/>
      <c r="AX24" s="2"/>
      <c r="AY24" s="2"/>
    </row>
    <row r="25" spans="1:51">
      <c r="A25" s="13"/>
      <c r="B25" s="2"/>
      <c r="C25" s="2"/>
      <c r="D25" s="2"/>
      <c r="E25" s="512" t="s">
        <v>31</v>
      </c>
      <c r="F25" s="512"/>
      <c r="G25" s="512"/>
      <c r="H25" s="513" t="s">
        <v>17</v>
      </c>
      <c r="I25" s="513"/>
      <c r="J25" s="513"/>
      <c r="K25" s="513"/>
      <c r="L25" s="513"/>
      <c r="M25" s="513"/>
      <c r="N25" s="513"/>
      <c r="O25" s="513"/>
      <c r="P25" s="513"/>
      <c r="Q25" s="513"/>
      <c r="R25" s="513"/>
      <c r="S25" s="513"/>
      <c r="T25" s="513"/>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12"/>
      <c r="AX25" s="2"/>
      <c r="AY25" s="2"/>
    </row>
    <row r="26" spans="1:51" ht="9" customHeight="1">
      <c r="A26" s="13"/>
      <c r="B26" s="2"/>
      <c r="C26" s="2"/>
      <c r="D26" s="2"/>
      <c r="E26" s="14"/>
      <c r="F26" s="14"/>
      <c r="G26" s="14"/>
      <c r="H26" s="14"/>
      <c r="I26" s="14"/>
      <c r="J26" s="14"/>
      <c r="K26" s="14"/>
      <c r="L26" s="14"/>
      <c r="M26" s="14"/>
      <c r="N26" s="14"/>
      <c r="O26" s="14"/>
      <c r="P26" s="14"/>
      <c r="Q26" s="14"/>
      <c r="R26" s="14"/>
      <c r="S26" s="14"/>
      <c r="T26" s="14"/>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2"/>
      <c r="AX26" s="2"/>
      <c r="AY26" s="2"/>
    </row>
    <row r="27" spans="1:51">
      <c r="A27" s="13"/>
      <c r="B27" s="2"/>
      <c r="C27" s="2"/>
      <c r="D27" s="2"/>
      <c r="E27" s="512" t="s">
        <v>32</v>
      </c>
      <c r="F27" s="512"/>
      <c r="G27" s="512"/>
      <c r="H27" s="513" t="s">
        <v>18</v>
      </c>
      <c r="I27" s="513"/>
      <c r="J27" s="513"/>
      <c r="K27" s="513"/>
      <c r="L27" s="513"/>
      <c r="M27" s="513"/>
      <c r="N27" s="513"/>
      <c r="O27" s="513"/>
      <c r="P27" s="513"/>
      <c r="Q27" s="513"/>
      <c r="R27" s="513"/>
      <c r="S27" s="513"/>
      <c r="T27" s="513"/>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12"/>
      <c r="AX27" s="2"/>
      <c r="AY27" s="2"/>
    </row>
    <row r="28" spans="1:51" ht="9" customHeight="1" thickBot="1">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7"/>
      <c r="AX28" s="2"/>
      <c r="AY28" s="2"/>
    </row>
    <row r="29" spans="1:51" ht="17.25" customHeight="1">
      <c r="A29" s="503" t="s">
        <v>28</v>
      </c>
      <c r="B29" s="504"/>
      <c r="C29" s="504"/>
      <c r="D29" s="504"/>
      <c r="E29" s="504"/>
      <c r="F29" s="504"/>
      <c r="G29" s="504"/>
      <c r="H29" s="504"/>
      <c r="I29" s="504"/>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12"/>
      <c r="AX29" s="2"/>
      <c r="AY29" s="2"/>
    </row>
    <row r="30" spans="1:51" ht="24" customHeight="1">
      <c r="A30" s="18"/>
      <c r="B30" s="11"/>
      <c r="C30" s="398" t="str">
        <f>基本情報!F15&amp;" "&amp;基本情報!F16</f>
        <v>譲受者住所1-2-12 譲受者ｱﾊﾟｰﾄ102</v>
      </c>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8"/>
      <c r="AS30" s="398"/>
      <c r="AT30" s="398"/>
      <c r="AU30" s="398"/>
      <c r="AV30" s="398"/>
      <c r="AW30" s="505"/>
      <c r="AX30" s="2"/>
      <c r="AY30" s="2"/>
    </row>
    <row r="31" spans="1:51" ht="17.25" customHeight="1">
      <c r="A31" s="506" t="s">
        <v>29</v>
      </c>
      <c r="B31" s="430"/>
      <c r="C31" s="430"/>
      <c r="D31" s="430"/>
      <c r="E31" s="430"/>
      <c r="F31" s="430"/>
      <c r="G31" s="430"/>
      <c r="H31" s="430"/>
      <c r="I31" s="430"/>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507" t="s">
        <v>19</v>
      </c>
      <c r="AP31" s="508"/>
      <c r="AQ31" s="508"/>
      <c r="AR31" s="508"/>
      <c r="AS31" s="508"/>
      <c r="AT31" s="508"/>
      <c r="AU31" s="19"/>
      <c r="AV31" s="2"/>
      <c r="AW31" s="12"/>
      <c r="AX31" s="2"/>
      <c r="AY31" s="2"/>
    </row>
    <row r="32" spans="1:51" ht="24" customHeight="1" thickBot="1">
      <c r="A32" s="20"/>
      <c r="B32" s="21"/>
      <c r="C32" s="509" t="str">
        <f>基本情報!F18</f>
        <v>譲受者車庫1-2-3</v>
      </c>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509"/>
      <c r="AL32" s="509"/>
      <c r="AM32" s="509"/>
      <c r="AN32" s="509"/>
      <c r="AO32" s="510">
        <f>'8p'!AH15</f>
        <v>12.5</v>
      </c>
      <c r="AP32" s="511"/>
      <c r="AQ32" s="511"/>
      <c r="AR32" s="511"/>
      <c r="AS32" s="511"/>
      <c r="AT32" s="511"/>
      <c r="AU32" s="511"/>
      <c r="AV32" s="325" t="s">
        <v>20</v>
      </c>
      <c r="AW32" s="326"/>
      <c r="AX32" s="2"/>
      <c r="AY32" s="2"/>
    </row>
    <row r="33" spans="1:51" ht="58.5" customHeight="1" thickBo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ht="37.5" customHeight="1" thickBot="1">
      <c r="A34" s="337" t="s">
        <v>551</v>
      </c>
      <c r="B34" s="338"/>
      <c r="C34" s="338"/>
      <c r="D34" s="338"/>
      <c r="E34" s="338"/>
      <c r="F34" s="338"/>
      <c r="G34" s="338"/>
      <c r="H34" s="338"/>
      <c r="I34" s="338"/>
      <c r="J34" s="338"/>
      <c r="K34" s="403" t="str">
        <f>基本情報!F43</f>
        <v>△△個人タクシー協同組合
△△△支部</v>
      </c>
      <c r="L34" s="404"/>
      <c r="M34" s="404"/>
      <c r="N34" s="404"/>
      <c r="O34" s="404"/>
      <c r="P34" s="404"/>
      <c r="Q34" s="404"/>
      <c r="R34" s="404"/>
      <c r="S34" s="404"/>
      <c r="T34" s="404"/>
      <c r="U34" s="404"/>
      <c r="V34" s="404"/>
      <c r="W34" s="404"/>
      <c r="X34" s="405"/>
      <c r="Y34" s="2"/>
      <c r="Z34" s="307" t="s">
        <v>24</v>
      </c>
      <c r="AA34" s="308"/>
      <c r="AB34" s="308"/>
      <c r="AC34" s="308"/>
      <c r="AD34" s="308"/>
      <c r="AE34" s="308"/>
      <c r="AF34" s="308"/>
      <c r="AG34" s="308"/>
      <c r="AH34" s="308"/>
      <c r="AI34" s="308"/>
      <c r="AJ34" s="308"/>
      <c r="AK34" s="309"/>
      <c r="AL34" s="310" t="s">
        <v>25</v>
      </c>
      <c r="AM34" s="311"/>
      <c r="AN34" s="311"/>
      <c r="AO34" s="311"/>
      <c r="AP34" s="311"/>
      <c r="AQ34" s="311"/>
      <c r="AR34" s="311"/>
      <c r="AS34" s="311"/>
      <c r="AT34" s="311"/>
      <c r="AU34" s="311"/>
      <c r="AV34" s="311"/>
      <c r="AW34" s="312"/>
      <c r="AX34" s="2"/>
      <c r="AY34" s="2"/>
    </row>
    <row r="35" spans="1:51" ht="37.5" customHeight="1">
      <c r="A35" s="314" t="s">
        <v>21</v>
      </c>
      <c r="B35" s="315"/>
      <c r="C35" s="315"/>
      <c r="D35" s="315"/>
      <c r="E35" s="315"/>
      <c r="F35" s="315"/>
      <c r="G35" s="315"/>
      <c r="H35" s="315"/>
      <c r="I35" s="315"/>
      <c r="J35" s="315"/>
      <c r="K35" s="500">
        <f>基本情報!F44</f>
        <v>555</v>
      </c>
      <c r="L35" s="501"/>
      <c r="M35" s="501"/>
      <c r="N35" s="501"/>
      <c r="O35" s="501"/>
      <c r="P35" s="501"/>
      <c r="Q35" s="501"/>
      <c r="R35" s="501"/>
      <c r="S35" s="501"/>
      <c r="T35" s="501"/>
      <c r="U35" s="501"/>
      <c r="V35" s="501"/>
      <c r="W35" s="501"/>
      <c r="X35" s="502"/>
      <c r="Y35" s="2"/>
      <c r="Z35" s="319"/>
      <c r="AA35" s="320"/>
      <c r="AB35" s="320"/>
      <c r="AC35" s="320"/>
      <c r="AD35" s="320"/>
      <c r="AE35" s="320"/>
      <c r="AF35" s="320"/>
      <c r="AG35" s="320"/>
      <c r="AH35" s="320"/>
      <c r="AI35" s="320"/>
      <c r="AJ35" s="320"/>
      <c r="AK35" s="321"/>
      <c r="AL35" s="319"/>
      <c r="AM35" s="320"/>
      <c r="AN35" s="320"/>
      <c r="AO35" s="320"/>
      <c r="AP35" s="320"/>
      <c r="AQ35" s="320"/>
      <c r="AR35" s="320"/>
      <c r="AS35" s="320"/>
      <c r="AT35" s="320"/>
      <c r="AU35" s="320"/>
      <c r="AV35" s="320"/>
      <c r="AW35" s="321"/>
      <c r="AX35" s="2"/>
      <c r="AY35" s="2"/>
    </row>
    <row r="36" spans="1:51" ht="37.5" customHeight="1">
      <c r="A36" s="327" t="s">
        <v>22</v>
      </c>
      <c r="B36" s="328"/>
      <c r="C36" s="328"/>
      <c r="D36" s="328"/>
      <c r="E36" s="328"/>
      <c r="F36" s="328"/>
      <c r="G36" s="328"/>
      <c r="H36" s="328"/>
      <c r="I36" s="328"/>
      <c r="J36" s="328"/>
      <c r="K36" s="334" t="str">
        <f>基本情報!F45</f>
        <v>55-5555-5555</v>
      </c>
      <c r="L36" s="335"/>
      <c r="M36" s="335"/>
      <c r="N36" s="335"/>
      <c r="O36" s="335"/>
      <c r="P36" s="335"/>
      <c r="Q36" s="335"/>
      <c r="R36" s="335"/>
      <c r="S36" s="335"/>
      <c r="T36" s="335"/>
      <c r="U36" s="335"/>
      <c r="V36" s="335"/>
      <c r="W36" s="335"/>
      <c r="X36" s="336"/>
      <c r="Y36" s="2"/>
      <c r="Z36" s="322"/>
      <c r="AA36" s="313"/>
      <c r="AB36" s="313"/>
      <c r="AC36" s="313"/>
      <c r="AD36" s="313"/>
      <c r="AE36" s="313"/>
      <c r="AF36" s="313"/>
      <c r="AG36" s="313"/>
      <c r="AH36" s="313"/>
      <c r="AI36" s="313"/>
      <c r="AJ36" s="313"/>
      <c r="AK36" s="323"/>
      <c r="AL36" s="322"/>
      <c r="AM36" s="313"/>
      <c r="AN36" s="313"/>
      <c r="AO36" s="313"/>
      <c r="AP36" s="313"/>
      <c r="AQ36" s="313"/>
      <c r="AR36" s="313"/>
      <c r="AS36" s="313"/>
      <c r="AT36" s="313"/>
      <c r="AU36" s="313"/>
      <c r="AV36" s="313"/>
      <c r="AW36" s="323"/>
      <c r="AX36" s="2"/>
      <c r="AY36" s="2"/>
    </row>
    <row r="37" spans="1:51" ht="37.5" customHeight="1" thickBot="1">
      <c r="A37" s="329" t="s">
        <v>23</v>
      </c>
      <c r="B37" s="330"/>
      <c r="C37" s="330"/>
      <c r="D37" s="330"/>
      <c r="E37" s="330"/>
      <c r="F37" s="330"/>
      <c r="G37" s="330"/>
      <c r="H37" s="330"/>
      <c r="I37" s="330"/>
      <c r="J37" s="330"/>
      <c r="K37" s="331" t="str">
        <f>基本情報!F46</f>
        <v>事務五郎</v>
      </c>
      <c r="L37" s="332"/>
      <c r="M37" s="332"/>
      <c r="N37" s="332"/>
      <c r="O37" s="332"/>
      <c r="P37" s="332"/>
      <c r="Q37" s="332"/>
      <c r="R37" s="332"/>
      <c r="S37" s="332"/>
      <c r="T37" s="332"/>
      <c r="U37" s="332"/>
      <c r="V37" s="332"/>
      <c r="W37" s="332"/>
      <c r="X37" s="333"/>
      <c r="Y37" s="2"/>
      <c r="Z37" s="324"/>
      <c r="AA37" s="325"/>
      <c r="AB37" s="325"/>
      <c r="AC37" s="325"/>
      <c r="AD37" s="325"/>
      <c r="AE37" s="325"/>
      <c r="AF37" s="325"/>
      <c r="AG37" s="325"/>
      <c r="AH37" s="325"/>
      <c r="AI37" s="325"/>
      <c r="AJ37" s="325"/>
      <c r="AK37" s="326"/>
      <c r="AL37" s="324"/>
      <c r="AM37" s="325"/>
      <c r="AN37" s="325"/>
      <c r="AO37" s="325"/>
      <c r="AP37" s="325"/>
      <c r="AQ37" s="325"/>
      <c r="AR37" s="325"/>
      <c r="AS37" s="325"/>
      <c r="AT37" s="325"/>
      <c r="AU37" s="325"/>
      <c r="AV37" s="325"/>
      <c r="AW37" s="326"/>
      <c r="AX37" s="2"/>
      <c r="AY37" s="2"/>
    </row>
    <row r="38" spans="1:51" ht="24.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c r="A39" s="313" t="s">
        <v>26</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2"/>
      <c r="AY39" s="2"/>
    </row>
    <row r="40" spans="1:51" ht="386.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sheetData>
  <sheetProtection sheet="1"/>
  <mergeCells count="50">
    <mergeCell ref="AI7:AW7"/>
    <mergeCell ref="A2:I2"/>
    <mergeCell ref="A3:I6"/>
    <mergeCell ref="B8:K8"/>
    <mergeCell ref="C10:F10"/>
    <mergeCell ref="H10:R10"/>
    <mergeCell ref="T10:U10"/>
    <mergeCell ref="T13:AA13"/>
    <mergeCell ref="AH13:AR13"/>
    <mergeCell ref="Q14:T14"/>
    <mergeCell ref="V14:AW14"/>
    <mergeCell ref="Q15:T15"/>
    <mergeCell ref="V15:AB15"/>
    <mergeCell ref="AC15:AH15"/>
    <mergeCell ref="AK15:AW15"/>
    <mergeCell ref="AE13:AG13"/>
    <mergeCell ref="E27:G27"/>
    <mergeCell ref="H27:T27"/>
    <mergeCell ref="Q16:T16"/>
    <mergeCell ref="X16:AQ16"/>
    <mergeCell ref="Q17:T17"/>
    <mergeCell ref="X17:AQ17"/>
    <mergeCell ref="A19:AW19"/>
    <mergeCell ref="A20:G20"/>
    <mergeCell ref="H20:AW20"/>
    <mergeCell ref="A21:I21"/>
    <mergeCell ref="E23:G23"/>
    <mergeCell ref="H23:T23"/>
    <mergeCell ref="E25:G25"/>
    <mergeCell ref="H25:T25"/>
    <mergeCell ref="A29:I29"/>
    <mergeCell ref="C30:AW30"/>
    <mergeCell ref="A31:I31"/>
    <mergeCell ref="AO31:AT31"/>
    <mergeCell ref="C32:AN32"/>
    <mergeCell ref="AO32:AU32"/>
    <mergeCell ref="AV32:AW32"/>
    <mergeCell ref="Z34:AK34"/>
    <mergeCell ref="AL34:AW34"/>
    <mergeCell ref="A39:AW39"/>
    <mergeCell ref="A35:J35"/>
    <mergeCell ref="K35:X35"/>
    <mergeCell ref="Z35:AK37"/>
    <mergeCell ref="AL35:AW37"/>
    <mergeCell ref="A36:J36"/>
    <mergeCell ref="A37:J37"/>
    <mergeCell ref="K37:X37"/>
    <mergeCell ref="K36:X36"/>
    <mergeCell ref="A34:J34"/>
    <mergeCell ref="K34:X34"/>
  </mergeCells>
  <phoneticPr fontId="3"/>
  <conditionalFormatting sqref="C32:AN32">
    <cfRule type="cellIs" dxfId="32" priority="4" stopIfTrue="1" operator="equal">
      <formula>0</formula>
    </cfRule>
  </conditionalFormatting>
  <conditionalFormatting sqref="AI7:AW7">
    <cfRule type="cellIs" dxfId="31" priority="3" stopIfTrue="1" operator="between">
      <formula>43586</formula>
      <formula>43830</formula>
    </cfRule>
  </conditionalFormatting>
  <dataValidations count="3">
    <dataValidation imeMode="fullAlpha" allowBlank="1" showInputMessage="1" showErrorMessage="1" sqref="K35:X35" xr:uid="{00000000-0002-0000-1000-000000000000}"/>
    <dataValidation imeMode="hiragana" allowBlank="1" showInputMessage="1" showErrorMessage="1" sqref="V14:AW14 V15:AB15 AK15:AW15 X16:AQ17 C32:AN32 K37:X37 H10:R10 K34:X34" xr:uid="{00000000-0002-0000-1000-000001000000}"/>
    <dataValidation imeMode="disabled" allowBlank="1" showInputMessage="1" showErrorMessage="1" sqref="AY8:BL8 K36 T13:AA13 AH13" xr:uid="{00000000-0002-0000-1000-000002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B26"/>
  <sheetViews>
    <sheetView workbookViewId="0">
      <selection sqref="A1:AW1"/>
    </sheetView>
  </sheetViews>
  <sheetFormatPr defaultRowHeight="14.25"/>
  <cols>
    <col min="1" max="49" width="1.625" style="1" customWidth="1"/>
    <col min="50" max="50" width="6.875" style="135" customWidth="1"/>
    <col min="51" max="16384" width="9" style="1"/>
  </cols>
  <sheetData>
    <row r="1" spans="1:54" ht="66" customHeight="1" thickBot="1">
      <c r="A1" s="634" t="s">
        <v>33</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c r="AW1" s="636"/>
      <c r="AX1" s="133"/>
      <c r="AY1" s="2"/>
    </row>
    <row r="2" spans="1:54" ht="18.75" customHeight="1">
      <c r="A2" s="643" t="s">
        <v>39</v>
      </c>
      <c r="B2" s="644"/>
      <c r="C2" s="644"/>
      <c r="D2" s="644"/>
      <c r="E2" s="644"/>
      <c r="F2" s="645"/>
      <c r="G2" s="560" t="str">
        <f>基本情報!F10</f>
        <v>じょうじゅいちろう</v>
      </c>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2"/>
      <c r="AL2" s="565" t="s">
        <v>58</v>
      </c>
      <c r="AM2" s="566"/>
      <c r="AN2" s="566"/>
      <c r="AO2" s="566"/>
      <c r="AP2" s="566"/>
      <c r="AQ2" s="566"/>
      <c r="AR2" s="566"/>
      <c r="AS2" s="566"/>
      <c r="AT2" s="566"/>
      <c r="AU2" s="566"/>
      <c r="AV2" s="566"/>
      <c r="AW2" s="567"/>
      <c r="AX2" s="134"/>
      <c r="AY2" s="2"/>
    </row>
    <row r="3" spans="1:54" ht="52.5" customHeight="1" thickBot="1">
      <c r="A3" s="640" t="s">
        <v>34</v>
      </c>
      <c r="B3" s="641"/>
      <c r="C3" s="641"/>
      <c r="D3" s="641"/>
      <c r="E3" s="641"/>
      <c r="F3" s="642"/>
      <c r="G3" s="109"/>
      <c r="H3" s="541" t="str">
        <f>基本情報!F11</f>
        <v>譲受一郎</v>
      </c>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110"/>
      <c r="AL3" s="568"/>
      <c r="AM3" s="569"/>
      <c r="AN3" s="569"/>
      <c r="AO3" s="569"/>
      <c r="AP3" s="569"/>
      <c r="AQ3" s="569"/>
      <c r="AR3" s="569"/>
      <c r="AS3" s="569"/>
      <c r="AT3" s="569"/>
      <c r="AU3" s="569"/>
      <c r="AV3" s="569"/>
      <c r="AW3" s="570"/>
      <c r="AX3" s="134"/>
      <c r="AY3" s="111"/>
      <c r="AZ3" s="43"/>
    </row>
    <row r="4" spans="1:54" ht="29.25" customHeight="1" thickBot="1">
      <c r="A4" s="637" t="s">
        <v>35</v>
      </c>
      <c r="B4" s="638"/>
      <c r="C4" s="638"/>
      <c r="D4" s="638"/>
      <c r="E4" s="638"/>
      <c r="F4" s="639"/>
      <c r="G4" s="112"/>
      <c r="H4" s="553">
        <f>基本情報!F13</f>
        <v>25725</v>
      </c>
      <c r="I4" s="553"/>
      <c r="J4" s="553"/>
      <c r="K4" s="553"/>
      <c r="L4" s="553"/>
      <c r="M4" s="553"/>
      <c r="N4" s="553"/>
      <c r="O4" s="553"/>
      <c r="P4" s="553"/>
      <c r="Q4" s="553"/>
      <c r="R4" s="553"/>
      <c r="S4" s="553"/>
      <c r="T4" s="563" t="s">
        <v>42</v>
      </c>
      <c r="U4" s="563"/>
      <c r="V4" s="564"/>
      <c r="W4" s="574" t="s">
        <v>40</v>
      </c>
      <c r="X4" s="572"/>
      <c r="Y4" s="572"/>
      <c r="Z4" s="572"/>
      <c r="AA4" s="572"/>
      <c r="AB4" s="573"/>
      <c r="AC4" s="571" t="s">
        <v>41</v>
      </c>
      <c r="AD4" s="572"/>
      <c r="AE4" s="572"/>
      <c r="AF4" s="572"/>
      <c r="AG4" s="572"/>
      <c r="AH4" s="572"/>
      <c r="AI4" s="572"/>
      <c r="AJ4" s="572"/>
      <c r="AK4" s="572"/>
      <c r="AL4" s="552">
        <f>DATEDIF(基本情報!F13,基本情報!F5,"y")</f>
        <v>53</v>
      </c>
      <c r="AM4" s="552"/>
      <c r="AN4" s="552"/>
      <c r="AO4" s="572" t="s">
        <v>433</v>
      </c>
      <c r="AP4" s="572"/>
      <c r="AQ4" s="552">
        <f>MOD(DATEDIF(基本情報!F13,基本情報!F5,"m"),12)</f>
        <v>2</v>
      </c>
      <c r="AR4" s="552"/>
      <c r="AS4" s="552"/>
      <c r="AT4" s="552"/>
      <c r="AU4" s="572" t="s">
        <v>50</v>
      </c>
      <c r="AV4" s="572"/>
      <c r="AW4" s="573"/>
      <c r="AX4" s="134"/>
      <c r="AY4" s="2"/>
    </row>
    <row r="5" spans="1:54" ht="29.25" customHeight="1" thickBot="1">
      <c r="A5" s="637" t="s">
        <v>36</v>
      </c>
      <c r="B5" s="638"/>
      <c r="C5" s="638"/>
      <c r="D5" s="638"/>
      <c r="E5" s="638"/>
      <c r="F5" s="639"/>
      <c r="G5" s="113"/>
      <c r="H5" s="657" t="s">
        <v>12</v>
      </c>
      <c r="I5" s="657"/>
      <c r="J5" s="657"/>
      <c r="K5" s="657"/>
      <c r="L5" s="657"/>
      <c r="M5" s="657"/>
      <c r="N5" s="657"/>
      <c r="O5" s="657"/>
      <c r="P5" s="657"/>
      <c r="Q5" s="657"/>
      <c r="R5" s="657"/>
      <c r="S5" s="657"/>
      <c r="T5" s="657"/>
      <c r="U5" s="114"/>
      <c r="V5" s="563" t="s">
        <v>59</v>
      </c>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656"/>
      <c r="AX5" s="134"/>
      <c r="AY5" s="2"/>
      <c r="AZ5" s="115"/>
    </row>
    <row r="6" spans="1:54" ht="29.25" customHeight="1" thickBot="1">
      <c r="A6" s="637" t="s">
        <v>37</v>
      </c>
      <c r="B6" s="638"/>
      <c r="C6" s="638"/>
      <c r="D6" s="638"/>
      <c r="E6" s="638"/>
      <c r="F6" s="639"/>
      <c r="G6" s="113"/>
      <c r="H6" s="646" t="str">
        <f>基本情報!F15&amp;" "&amp;基本情報!F16</f>
        <v>譲受者住所1-2-12 譲受者ｱﾊﾟｰﾄ102</v>
      </c>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7"/>
      <c r="AX6" s="134"/>
      <c r="AY6" s="2"/>
      <c r="AZ6" s="115"/>
    </row>
    <row r="7" spans="1:54" ht="29.25" customHeight="1" thickBot="1">
      <c r="A7" s="653" t="s">
        <v>62</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654"/>
      <c r="AT7" s="654"/>
      <c r="AU7" s="654"/>
      <c r="AV7" s="654"/>
      <c r="AW7" s="655"/>
      <c r="AX7" s="134"/>
      <c r="AY7" s="2"/>
      <c r="AZ7" s="116"/>
    </row>
    <row r="8" spans="1:54" ht="30" customHeight="1" thickBot="1">
      <c r="A8" s="571" t="s">
        <v>234</v>
      </c>
      <c r="B8" s="572"/>
      <c r="C8" s="572"/>
      <c r="D8" s="572"/>
      <c r="E8" s="572"/>
      <c r="F8" s="572"/>
      <c r="G8" s="572"/>
      <c r="H8" s="619"/>
      <c r="I8" s="618" t="s">
        <v>235</v>
      </c>
      <c r="J8" s="572"/>
      <c r="K8" s="572"/>
      <c r="L8" s="572"/>
      <c r="M8" s="572"/>
      <c r="N8" s="572"/>
      <c r="O8" s="572"/>
      <c r="P8" s="619"/>
      <c r="Q8" s="589" t="s">
        <v>43</v>
      </c>
      <c r="R8" s="590"/>
      <c r="S8" s="590"/>
      <c r="T8" s="590"/>
      <c r="U8" s="591"/>
      <c r="V8" s="618" t="s">
        <v>60</v>
      </c>
      <c r="W8" s="572"/>
      <c r="X8" s="572"/>
      <c r="Y8" s="572"/>
      <c r="Z8" s="572"/>
      <c r="AA8" s="572"/>
      <c r="AB8" s="619"/>
      <c r="AC8" s="658" t="s">
        <v>45</v>
      </c>
      <c r="AD8" s="624"/>
      <c r="AE8" s="624"/>
      <c r="AF8" s="624"/>
      <c r="AG8" s="624"/>
      <c r="AH8" s="624"/>
      <c r="AI8" s="624"/>
      <c r="AJ8" s="624"/>
      <c r="AK8" s="624"/>
      <c r="AL8" s="624"/>
      <c r="AM8" s="624"/>
      <c r="AN8" s="624"/>
      <c r="AO8" s="624"/>
      <c r="AP8" s="624"/>
      <c r="AQ8" s="625"/>
      <c r="AR8" s="618" t="s">
        <v>61</v>
      </c>
      <c r="AS8" s="572"/>
      <c r="AT8" s="572"/>
      <c r="AU8" s="572"/>
      <c r="AV8" s="572"/>
      <c r="AW8" s="573"/>
      <c r="AX8" s="134"/>
      <c r="AY8" s="2"/>
    </row>
    <row r="9" spans="1:54" ht="26.25" customHeight="1">
      <c r="A9" s="630">
        <v>43497</v>
      </c>
      <c r="B9" s="539"/>
      <c r="C9" s="539"/>
      <c r="D9" s="539"/>
      <c r="E9" s="539"/>
      <c r="F9" s="539"/>
      <c r="G9" s="539"/>
      <c r="H9" s="540"/>
      <c r="I9" s="538" t="s">
        <v>237</v>
      </c>
      <c r="J9" s="539"/>
      <c r="K9" s="539"/>
      <c r="L9" s="539"/>
      <c r="M9" s="539"/>
      <c r="N9" s="539"/>
      <c r="O9" s="539"/>
      <c r="P9" s="540"/>
      <c r="Q9" s="659">
        <f>IF(EXACT(I9,"現在"),DATEDIF(A9-1,基本情報!F5,"y"),DATEDIF(A9-1,I9,"y"))</f>
        <v>4</v>
      </c>
      <c r="R9" s="660"/>
      <c r="S9" s="281" t="s">
        <v>44</v>
      </c>
      <c r="T9" s="661">
        <f>IF(EXACT(I9,"現在"),MOD(DATEDIF(A9,基本情報!F5+1,"m"),12),MOD(DATEDIF(A9,I9+1,"m"),12))</f>
        <v>7</v>
      </c>
      <c r="U9" s="662"/>
      <c r="V9" s="592" t="s">
        <v>251</v>
      </c>
      <c r="W9" s="593"/>
      <c r="X9" s="593"/>
      <c r="Y9" s="593"/>
      <c r="Z9" s="593"/>
      <c r="AA9" s="593"/>
      <c r="AB9" s="594"/>
      <c r="AC9" s="631" t="s">
        <v>567</v>
      </c>
      <c r="AD9" s="632"/>
      <c r="AE9" s="632"/>
      <c r="AF9" s="632"/>
      <c r="AG9" s="632"/>
      <c r="AH9" s="632"/>
      <c r="AI9" s="632"/>
      <c r="AJ9" s="632"/>
      <c r="AK9" s="632"/>
      <c r="AL9" s="632"/>
      <c r="AM9" s="632"/>
      <c r="AN9" s="632"/>
      <c r="AO9" s="632"/>
      <c r="AP9" s="632"/>
      <c r="AQ9" s="633"/>
      <c r="AR9" s="592" t="s">
        <v>404</v>
      </c>
      <c r="AS9" s="593"/>
      <c r="AT9" s="593"/>
      <c r="AU9" s="593"/>
      <c r="AV9" s="593"/>
      <c r="AW9" s="617"/>
      <c r="AX9" s="134"/>
      <c r="AY9" s="2"/>
      <c r="BA9" s="117"/>
      <c r="BB9" s="117"/>
    </row>
    <row r="10" spans="1:54" ht="26.25" customHeight="1">
      <c r="A10" s="601">
        <v>40756</v>
      </c>
      <c r="B10" s="536"/>
      <c r="C10" s="536"/>
      <c r="D10" s="536"/>
      <c r="E10" s="536"/>
      <c r="F10" s="536"/>
      <c r="G10" s="536"/>
      <c r="H10" s="536"/>
      <c r="I10" s="535">
        <v>43372</v>
      </c>
      <c r="J10" s="536"/>
      <c r="K10" s="536"/>
      <c r="L10" s="536"/>
      <c r="M10" s="536"/>
      <c r="N10" s="536"/>
      <c r="O10" s="536"/>
      <c r="P10" s="537"/>
      <c r="Q10" s="603">
        <f>DATEDIF(A10-1,I10,"y")</f>
        <v>7</v>
      </c>
      <c r="R10" s="604"/>
      <c r="S10" s="282" t="s">
        <v>44</v>
      </c>
      <c r="T10" s="605">
        <f>MOD(DATEDIF(A10,I10+1,"m"),12)</f>
        <v>1</v>
      </c>
      <c r="U10" s="606"/>
      <c r="V10" s="610" t="s">
        <v>57</v>
      </c>
      <c r="W10" s="611"/>
      <c r="X10" s="611"/>
      <c r="Y10" s="611"/>
      <c r="Z10" s="611"/>
      <c r="AA10" s="611"/>
      <c r="AB10" s="611"/>
      <c r="AC10" s="620" t="s">
        <v>238</v>
      </c>
      <c r="AD10" s="621"/>
      <c r="AE10" s="621"/>
      <c r="AF10" s="621"/>
      <c r="AG10" s="621"/>
      <c r="AH10" s="621"/>
      <c r="AI10" s="621"/>
      <c r="AJ10" s="621"/>
      <c r="AK10" s="621"/>
      <c r="AL10" s="621"/>
      <c r="AM10" s="621"/>
      <c r="AN10" s="621"/>
      <c r="AO10" s="621"/>
      <c r="AP10" s="621"/>
      <c r="AQ10" s="621"/>
      <c r="AR10" s="610" t="s">
        <v>404</v>
      </c>
      <c r="AS10" s="611"/>
      <c r="AT10" s="611"/>
      <c r="AU10" s="611"/>
      <c r="AV10" s="611"/>
      <c r="AW10" s="622"/>
      <c r="AX10" s="134"/>
      <c r="AY10" s="2"/>
    </row>
    <row r="11" spans="1:54" ht="26.25" customHeight="1">
      <c r="A11" s="601">
        <v>38443</v>
      </c>
      <c r="B11" s="536"/>
      <c r="C11" s="536"/>
      <c r="D11" s="536"/>
      <c r="E11" s="536"/>
      <c r="F11" s="536"/>
      <c r="G11" s="536"/>
      <c r="H11" s="536"/>
      <c r="I11" s="535">
        <v>40749</v>
      </c>
      <c r="J11" s="536"/>
      <c r="K11" s="536"/>
      <c r="L11" s="536"/>
      <c r="M11" s="536"/>
      <c r="N11" s="536"/>
      <c r="O11" s="536"/>
      <c r="P11" s="537"/>
      <c r="Q11" s="603">
        <f t="shared" ref="Q11:Q16" si="0">DATEDIF(A11-1,I11,"y")</f>
        <v>6</v>
      </c>
      <c r="R11" s="604"/>
      <c r="S11" s="282" t="s">
        <v>44</v>
      </c>
      <c r="T11" s="605">
        <f t="shared" ref="T11:T16" si="1">MOD(DATEDIF(A11,I11+1,"m"),12)</f>
        <v>3</v>
      </c>
      <c r="U11" s="606"/>
      <c r="V11" s="610" t="s">
        <v>254</v>
      </c>
      <c r="W11" s="611"/>
      <c r="X11" s="611"/>
      <c r="Y11" s="611"/>
      <c r="Z11" s="611"/>
      <c r="AA11" s="611"/>
      <c r="AB11" s="611"/>
      <c r="AC11" s="620" t="s">
        <v>253</v>
      </c>
      <c r="AD11" s="621"/>
      <c r="AE11" s="621"/>
      <c r="AF11" s="621"/>
      <c r="AG11" s="621"/>
      <c r="AH11" s="621"/>
      <c r="AI11" s="621"/>
      <c r="AJ11" s="621"/>
      <c r="AK11" s="621"/>
      <c r="AL11" s="621"/>
      <c r="AM11" s="621"/>
      <c r="AN11" s="621"/>
      <c r="AO11" s="621"/>
      <c r="AP11" s="621"/>
      <c r="AQ11" s="621"/>
      <c r="AR11" s="610" t="s">
        <v>404</v>
      </c>
      <c r="AS11" s="611"/>
      <c r="AT11" s="611"/>
      <c r="AU11" s="611"/>
      <c r="AV11" s="611"/>
      <c r="AW11" s="622"/>
      <c r="AX11" s="134"/>
      <c r="AY11" s="2"/>
    </row>
    <row r="12" spans="1:54" ht="26.25" customHeight="1">
      <c r="A12" s="601">
        <v>33695</v>
      </c>
      <c r="B12" s="536"/>
      <c r="C12" s="536"/>
      <c r="D12" s="536"/>
      <c r="E12" s="536"/>
      <c r="F12" s="536"/>
      <c r="G12" s="536"/>
      <c r="H12" s="536"/>
      <c r="I12" s="535">
        <v>38442</v>
      </c>
      <c r="J12" s="536"/>
      <c r="K12" s="536"/>
      <c r="L12" s="536"/>
      <c r="M12" s="536"/>
      <c r="N12" s="536"/>
      <c r="O12" s="536"/>
      <c r="P12" s="537"/>
      <c r="Q12" s="603">
        <f t="shared" si="0"/>
        <v>13</v>
      </c>
      <c r="R12" s="604"/>
      <c r="S12" s="282" t="s">
        <v>44</v>
      </c>
      <c r="T12" s="605">
        <f>MOD(DATEDIF(A12,I12+1,"m"),12)</f>
        <v>0</v>
      </c>
      <c r="U12" s="606"/>
      <c r="V12" s="610" t="s">
        <v>251</v>
      </c>
      <c r="W12" s="611"/>
      <c r="X12" s="611"/>
      <c r="Y12" s="611"/>
      <c r="Z12" s="611"/>
      <c r="AA12" s="611"/>
      <c r="AB12" s="611"/>
      <c r="AC12" s="620" t="s">
        <v>454</v>
      </c>
      <c r="AD12" s="621"/>
      <c r="AE12" s="621"/>
      <c r="AF12" s="621"/>
      <c r="AG12" s="621"/>
      <c r="AH12" s="621"/>
      <c r="AI12" s="621"/>
      <c r="AJ12" s="621"/>
      <c r="AK12" s="621"/>
      <c r="AL12" s="621"/>
      <c r="AM12" s="621"/>
      <c r="AN12" s="621"/>
      <c r="AO12" s="621"/>
      <c r="AP12" s="621"/>
      <c r="AQ12" s="621"/>
      <c r="AR12" s="610" t="s">
        <v>455</v>
      </c>
      <c r="AS12" s="611"/>
      <c r="AT12" s="611"/>
      <c r="AU12" s="611"/>
      <c r="AV12" s="611"/>
      <c r="AW12" s="622"/>
      <c r="AX12" s="134"/>
      <c r="AY12" s="2"/>
    </row>
    <row r="13" spans="1:54" ht="26.25" customHeight="1">
      <c r="A13" s="601"/>
      <c r="B13" s="536"/>
      <c r="C13" s="536"/>
      <c r="D13" s="536"/>
      <c r="E13" s="536"/>
      <c r="F13" s="536"/>
      <c r="G13" s="536"/>
      <c r="H13" s="536"/>
      <c r="I13" s="535"/>
      <c r="J13" s="536"/>
      <c r="K13" s="536"/>
      <c r="L13" s="536"/>
      <c r="M13" s="536"/>
      <c r="N13" s="536"/>
      <c r="O13" s="536"/>
      <c r="P13" s="537"/>
      <c r="Q13" s="603" t="e">
        <f t="shared" si="0"/>
        <v>#NUM!</v>
      </c>
      <c r="R13" s="604"/>
      <c r="S13" s="282" t="s">
        <v>240</v>
      </c>
      <c r="T13" s="605">
        <f t="shared" si="1"/>
        <v>0</v>
      </c>
      <c r="U13" s="606"/>
      <c r="V13" s="610"/>
      <c r="W13" s="611"/>
      <c r="X13" s="611"/>
      <c r="Y13" s="611"/>
      <c r="Z13" s="611"/>
      <c r="AA13" s="611"/>
      <c r="AB13" s="611"/>
      <c r="AC13" s="620"/>
      <c r="AD13" s="621"/>
      <c r="AE13" s="621"/>
      <c r="AF13" s="621"/>
      <c r="AG13" s="621"/>
      <c r="AH13" s="621"/>
      <c r="AI13" s="621"/>
      <c r="AJ13" s="621"/>
      <c r="AK13" s="621"/>
      <c r="AL13" s="621"/>
      <c r="AM13" s="621"/>
      <c r="AN13" s="621"/>
      <c r="AO13" s="621"/>
      <c r="AP13" s="621"/>
      <c r="AQ13" s="621"/>
      <c r="AR13" s="610"/>
      <c r="AS13" s="611"/>
      <c r="AT13" s="611"/>
      <c r="AU13" s="611"/>
      <c r="AV13" s="611"/>
      <c r="AW13" s="622"/>
      <c r="AX13" s="134"/>
      <c r="AY13" s="118"/>
    </row>
    <row r="14" spans="1:54" ht="26.25" customHeight="1">
      <c r="A14" s="601"/>
      <c r="B14" s="536"/>
      <c r="C14" s="536"/>
      <c r="D14" s="536"/>
      <c r="E14" s="536"/>
      <c r="F14" s="536"/>
      <c r="G14" s="536"/>
      <c r="H14" s="536"/>
      <c r="I14" s="535"/>
      <c r="J14" s="536"/>
      <c r="K14" s="536"/>
      <c r="L14" s="536"/>
      <c r="M14" s="536"/>
      <c r="N14" s="536"/>
      <c r="O14" s="536"/>
      <c r="P14" s="537"/>
      <c r="Q14" s="603" t="e">
        <f t="shared" si="0"/>
        <v>#NUM!</v>
      </c>
      <c r="R14" s="604"/>
      <c r="S14" s="282" t="s">
        <v>44</v>
      </c>
      <c r="T14" s="605">
        <f t="shared" si="1"/>
        <v>0</v>
      </c>
      <c r="U14" s="606"/>
      <c r="V14" s="610"/>
      <c r="W14" s="611"/>
      <c r="X14" s="611"/>
      <c r="Y14" s="611"/>
      <c r="Z14" s="611"/>
      <c r="AA14" s="611"/>
      <c r="AB14" s="611"/>
      <c r="AC14" s="620"/>
      <c r="AD14" s="621"/>
      <c r="AE14" s="621"/>
      <c r="AF14" s="621"/>
      <c r="AG14" s="621"/>
      <c r="AH14" s="621"/>
      <c r="AI14" s="621"/>
      <c r="AJ14" s="621"/>
      <c r="AK14" s="621"/>
      <c r="AL14" s="621"/>
      <c r="AM14" s="621"/>
      <c r="AN14" s="621"/>
      <c r="AO14" s="621"/>
      <c r="AP14" s="621"/>
      <c r="AQ14" s="621"/>
      <c r="AR14" s="610"/>
      <c r="AS14" s="611"/>
      <c r="AT14" s="611"/>
      <c r="AU14" s="611"/>
      <c r="AV14" s="611"/>
      <c r="AW14" s="622"/>
      <c r="AX14" s="134"/>
      <c r="AY14" s="2"/>
    </row>
    <row r="15" spans="1:54" ht="26.25" customHeight="1">
      <c r="A15" s="601"/>
      <c r="B15" s="536"/>
      <c r="C15" s="536"/>
      <c r="D15" s="536"/>
      <c r="E15" s="536"/>
      <c r="F15" s="536"/>
      <c r="G15" s="536"/>
      <c r="H15" s="536"/>
      <c r="I15" s="535"/>
      <c r="J15" s="536"/>
      <c r="K15" s="536"/>
      <c r="L15" s="536"/>
      <c r="M15" s="536"/>
      <c r="N15" s="536"/>
      <c r="O15" s="536"/>
      <c r="P15" s="537"/>
      <c r="Q15" s="603" t="e">
        <f t="shared" si="0"/>
        <v>#NUM!</v>
      </c>
      <c r="R15" s="604"/>
      <c r="S15" s="282" t="s">
        <v>44</v>
      </c>
      <c r="T15" s="605">
        <f t="shared" si="1"/>
        <v>0</v>
      </c>
      <c r="U15" s="606"/>
      <c r="V15" s="610"/>
      <c r="W15" s="611"/>
      <c r="X15" s="611"/>
      <c r="Y15" s="611"/>
      <c r="Z15" s="611"/>
      <c r="AA15" s="611"/>
      <c r="AB15" s="611"/>
      <c r="AC15" s="620"/>
      <c r="AD15" s="621"/>
      <c r="AE15" s="621"/>
      <c r="AF15" s="621"/>
      <c r="AG15" s="621"/>
      <c r="AH15" s="621"/>
      <c r="AI15" s="621"/>
      <c r="AJ15" s="621"/>
      <c r="AK15" s="621"/>
      <c r="AL15" s="621"/>
      <c r="AM15" s="621"/>
      <c r="AN15" s="621"/>
      <c r="AO15" s="621"/>
      <c r="AP15" s="621"/>
      <c r="AQ15" s="621"/>
      <c r="AR15" s="610"/>
      <c r="AS15" s="611"/>
      <c r="AT15" s="611"/>
      <c r="AU15" s="611"/>
      <c r="AV15" s="611"/>
      <c r="AW15" s="622"/>
      <c r="AX15" s="134"/>
      <c r="AY15" s="2"/>
    </row>
    <row r="16" spans="1:54" ht="26.25" customHeight="1" thickBot="1">
      <c r="A16" s="602"/>
      <c r="B16" s="587"/>
      <c r="C16" s="587"/>
      <c r="D16" s="587"/>
      <c r="E16" s="587"/>
      <c r="F16" s="587"/>
      <c r="G16" s="587"/>
      <c r="H16" s="587"/>
      <c r="I16" s="586"/>
      <c r="J16" s="587"/>
      <c r="K16" s="587"/>
      <c r="L16" s="587"/>
      <c r="M16" s="587"/>
      <c r="N16" s="587"/>
      <c r="O16" s="587"/>
      <c r="P16" s="588"/>
      <c r="Q16" s="626" t="e">
        <f t="shared" si="0"/>
        <v>#NUM!</v>
      </c>
      <c r="R16" s="627"/>
      <c r="S16" s="283" t="s">
        <v>44</v>
      </c>
      <c r="T16" s="628">
        <f t="shared" si="1"/>
        <v>0</v>
      </c>
      <c r="U16" s="629"/>
      <c r="V16" s="543"/>
      <c r="W16" s="544"/>
      <c r="X16" s="544"/>
      <c r="Y16" s="544"/>
      <c r="Z16" s="544"/>
      <c r="AA16" s="544"/>
      <c r="AB16" s="544"/>
      <c r="AC16" s="545"/>
      <c r="AD16" s="546"/>
      <c r="AE16" s="546"/>
      <c r="AF16" s="546"/>
      <c r="AG16" s="546"/>
      <c r="AH16" s="546"/>
      <c r="AI16" s="546"/>
      <c r="AJ16" s="546"/>
      <c r="AK16" s="546"/>
      <c r="AL16" s="546"/>
      <c r="AM16" s="546"/>
      <c r="AN16" s="546"/>
      <c r="AO16" s="546"/>
      <c r="AP16" s="546"/>
      <c r="AQ16" s="546"/>
      <c r="AR16" s="543"/>
      <c r="AS16" s="544"/>
      <c r="AT16" s="544"/>
      <c r="AU16" s="544"/>
      <c r="AV16" s="544"/>
      <c r="AW16" s="652"/>
      <c r="AX16" s="134"/>
      <c r="AY16" s="2"/>
    </row>
    <row r="17" spans="1:51" ht="25.5" customHeight="1" thickBot="1">
      <c r="A17" s="113"/>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9"/>
      <c r="AX17" s="134"/>
      <c r="AY17" s="2"/>
    </row>
    <row r="18" spans="1:51" ht="36.75" customHeight="1" thickBot="1">
      <c r="A18" s="623" t="s">
        <v>38</v>
      </c>
      <c r="B18" s="624"/>
      <c r="C18" s="624"/>
      <c r="D18" s="624"/>
      <c r="E18" s="624"/>
      <c r="F18" s="624"/>
      <c r="G18" s="624"/>
      <c r="H18" s="624"/>
      <c r="I18" s="624"/>
      <c r="J18" s="624"/>
      <c r="K18" s="625"/>
      <c r="L18" s="618" t="s">
        <v>54</v>
      </c>
      <c r="M18" s="572"/>
      <c r="N18" s="572"/>
      <c r="O18" s="572"/>
      <c r="P18" s="572"/>
      <c r="Q18" s="619"/>
      <c r="R18" s="618" t="s">
        <v>53</v>
      </c>
      <c r="S18" s="572"/>
      <c r="T18" s="572"/>
      <c r="U18" s="572"/>
      <c r="V18" s="619"/>
      <c r="W18" s="589" t="s">
        <v>47</v>
      </c>
      <c r="X18" s="590"/>
      <c r="Y18" s="590"/>
      <c r="Z18" s="590"/>
      <c r="AA18" s="590"/>
      <c r="AB18" s="591"/>
      <c r="AC18" s="649" t="s">
        <v>48</v>
      </c>
      <c r="AD18" s="650"/>
      <c r="AE18" s="650"/>
      <c r="AF18" s="650"/>
      <c r="AG18" s="650"/>
      <c r="AH18" s="650"/>
      <c r="AI18" s="650"/>
      <c r="AJ18" s="651"/>
      <c r="AK18" s="589" t="s">
        <v>49</v>
      </c>
      <c r="AL18" s="590"/>
      <c r="AM18" s="590"/>
      <c r="AN18" s="590"/>
      <c r="AO18" s="590"/>
      <c r="AP18" s="590"/>
      <c r="AQ18" s="590"/>
      <c r="AR18" s="590"/>
      <c r="AS18" s="590"/>
      <c r="AT18" s="590"/>
      <c r="AU18" s="590"/>
      <c r="AV18" s="590"/>
      <c r="AW18" s="648"/>
      <c r="AX18" s="134"/>
      <c r="AY18" s="2"/>
    </row>
    <row r="19" spans="1:51" ht="27.75" customHeight="1">
      <c r="A19" s="595" t="s">
        <v>569</v>
      </c>
      <c r="B19" s="596"/>
      <c r="C19" s="596"/>
      <c r="D19" s="596"/>
      <c r="E19" s="596"/>
      <c r="F19" s="596"/>
      <c r="G19" s="596"/>
      <c r="H19" s="596"/>
      <c r="I19" s="596"/>
      <c r="J19" s="596"/>
      <c r="K19" s="597"/>
      <c r="L19" s="598" t="s">
        <v>239</v>
      </c>
      <c r="M19" s="599"/>
      <c r="N19" s="599"/>
      <c r="O19" s="599"/>
      <c r="P19" s="599"/>
      <c r="Q19" s="600"/>
      <c r="R19" s="598" t="s">
        <v>566</v>
      </c>
      <c r="S19" s="599"/>
      <c r="T19" s="599"/>
      <c r="U19" s="599"/>
      <c r="V19" s="600"/>
      <c r="W19" s="612" t="s">
        <v>51</v>
      </c>
      <c r="X19" s="613"/>
      <c r="Y19" s="609" t="s">
        <v>55</v>
      </c>
      <c r="Z19" s="609"/>
      <c r="AA19" s="607" t="s">
        <v>52</v>
      </c>
      <c r="AB19" s="608"/>
      <c r="AC19" s="538">
        <v>35188</v>
      </c>
      <c r="AD19" s="539"/>
      <c r="AE19" s="539"/>
      <c r="AF19" s="539"/>
      <c r="AG19" s="539"/>
      <c r="AH19" s="539"/>
      <c r="AI19" s="539"/>
      <c r="AJ19" s="540"/>
      <c r="AK19" s="614"/>
      <c r="AL19" s="615"/>
      <c r="AM19" s="615"/>
      <c r="AN19" s="615"/>
      <c r="AO19" s="615"/>
      <c r="AP19" s="615"/>
      <c r="AQ19" s="615"/>
      <c r="AR19" s="615"/>
      <c r="AS19" s="615"/>
      <c r="AT19" s="615"/>
      <c r="AU19" s="615"/>
      <c r="AV19" s="615"/>
      <c r="AW19" s="616"/>
      <c r="AX19" s="134"/>
      <c r="AY19" s="2"/>
    </row>
    <row r="20" spans="1:51" ht="27.75" customHeight="1">
      <c r="A20" s="556" t="s">
        <v>570</v>
      </c>
      <c r="B20" s="557"/>
      <c r="C20" s="557"/>
      <c r="D20" s="557"/>
      <c r="E20" s="557"/>
      <c r="F20" s="557"/>
      <c r="G20" s="557"/>
      <c r="H20" s="557"/>
      <c r="I20" s="557"/>
      <c r="J20" s="557"/>
      <c r="K20" s="557"/>
      <c r="L20" s="547" t="s">
        <v>56</v>
      </c>
      <c r="M20" s="548"/>
      <c r="N20" s="548"/>
      <c r="O20" s="548"/>
      <c r="P20" s="548"/>
      <c r="Q20" s="548"/>
      <c r="R20" s="547" t="s">
        <v>456</v>
      </c>
      <c r="S20" s="548"/>
      <c r="T20" s="548"/>
      <c r="U20" s="548"/>
      <c r="V20" s="548"/>
      <c r="W20" s="558" t="s">
        <v>51</v>
      </c>
      <c r="X20" s="559"/>
      <c r="Y20" s="554" t="s">
        <v>55</v>
      </c>
      <c r="Z20" s="554"/>
      <c r="AA20" s="555" t="s">
        <v>52</v>
      </c>
      <c r="AB20" s="555"/>
      <c r="AC20" s="535">
        <v>37068</v>
      </c>
      <c r="AD20" s="536"/>
      <c r="AE20" s="536"/>
      <c r="AF20" s="536"/>
      <c r="AG20" s="536"/>
      <c r="AH20" s="536"/>
      <c r="AI20" s="536"/>
      <c r="AJ20" s="537"/>
      <c r="AK20" s="549"/>
      <c r="AL20" s="550"/>
      <c r="AM20" s="550"/>
      <c r="AN20" s="550"/>
      <c r="AO20" s="550"/>
      <c r="AP20" s="550"/>
      <c r="AQ20" s="550"/>
      <c r="AR20" s="550"/>
      <c r="AS20" s="550"/>
      <c r="AT20" s="550"/>
      <c r="AU20" s="550"/>
      <c r="AV20" s="550"/>
      <c r="AW20" s="551"/>
      <c r="AX20" s="134"/>
      <c r="AY20" s="2"/>
    </row>
    <row r="21" spans="1:51" ht="27.75" customHeight="1">
      <c r="A21" s="556"/>
      <c r="B21" s="557"/>
      <c r="C21" s="557"/>
      <c r="D21" s="557"/>
      <c r="E21" s="557"/>
      <c r="F21" s="557"/>
      <c r="G21" s="557"/>
      <c r="H21" s="557"/>
      <c r="I21" s="557"/>
      <c r="J21" s="557"/>
      <c r="K21" s="557"/>
      <c r="L21" s="547"/>
      <c r="M21" s="548"/>
      <c r="N21" s="548"/>
      <c r="O21" s="548"/>
      <c r="P21" s="548"/>
      <c r="Q21" s="548"/>
      <c r="R21" s="547"/>
      <c r="S21" s="548"/>
      <c r="T21" s="548"/>
      <c r="U21" s="548"/>
      <c r="V21" s="548"/>
      <c r="W21" s="558" t="s">
        <v>51</v>
      </c>
      <c r="X21" s="559"/>
      <c r="Y21" s="554" t="s">
        <v>55</v>
      </c>
      <c r="Z21" s="554"/>
      <c r="AA21" s="555" t="s">
        <v>52</v>
      </c>
      <c r="AB21" s="555"/>
      <c r="AC21" s="535"/>
      <c r="AD21" s="536"/>
      <c r="AE21" s="536"/>
      <c r="AF21" s="536"/>
      <c r="AG21" s="536"/>
      <c r="AH21" s="536"/>
      <c r="AI21" s="536"/>
      <c r="AJ21" s="537"/>
      <c r="AK21" s="549"/>
      <c r="AL21" s="550"/>
      <c r="AM21" s="550"/>
      <c r="AN21" s="550"/>
      <c r="AO21" s="550"/>
      <c r="AP21" s="550"/>
      <c r="AQ21" s="550"/>
      <c r="AR21" s="550"/>
      <c r="AS21" s="550"/>
      <c r="AT21" s="550"/>
      <c r="AU21" s="550"/>
      <c r="AV21" s="550"/>
      <c r="AW21" s="551"/>
      <c r="AX21" s="134"/>
      <c r="AY21" s="2"/>
    </row>
    <row r="22" spans="1:51" ht="27.75" customHeight="1">
      <c r="A22" s="556"/>
      <c r="B22" s="557"/>
      <c r="C22" s="557"/>
      <c r="D22" s="557"/>
      <c r="E22" s="557"/>
      <c r="F22" s="557"/>
      <c r="G22" s="557"/>
      <c r="H22" s="557"/>
      <c r="I22" s="557"/>
      <c r="J22" s="557"/>
      <c r="K22" s="557"/>
      <c r="L22" s="547"/>
      <c r="M22" s="548"/>
      <c r="N22" s="548"/>
      <c r="O22" s="548"/>
      <c r="P22" s="548"/>
      <c r="Q22" s="548"/>
      <c r="R22" s="547"/>
      <c r="S22" s="548"/>
      <c r="T22" s="548"/>
      <c r="U22" s="548"/>
      <c r="V22" s="548"/>
      <c r="W22" s="558" t="s">
        <v>51</v>
      </c>
      <c r="X22" s="559"/>
      <c r="Y22" s="554" t="s">
        <v>55</v>
      </c>
      <c r="Z22" s="554"/>
      <c r="AA22" s="555" t="s">
        <v>52</v>
      </c>
      <c r="AB22" s="555"/>
      <c r="AC22" s="535"/>
      <c r="AD22" s="536"/>
      <c r="AE22" s="536"/>
      <c r="AF22" s="536"/>
      <c r="AG22" s="536"/>
      <c r="AH22" s="536"/>
      <c r="AI22" s="536"/>
      <c r="AJ22" s="537"/>
      <c r="AK22" s="549"/>
      <c r="AL22" s="550"/>
      <c r="AM22" s="550"/>
      <c r="AN22" s="550"/>
      <c r="AO22" s="550"/>
      <c r="AP22" s="550"/>
      <c r="AQ22" s="550"/>
      <c r="AR22" s="550"/>
      <c r="AS22" s="550"/>
      <c r="AT22" s="550"/>
      <c r="AU22" s="550"/>
      <c r="AV22" s="550"/>
      <c r="AW22" s="551"/>
      <c r="AX22" s="134"/>
      <c r="AY22" s="2"/>
    </row>
    <row r="23" spans="1:51" ht="27.75" customHeight="1">
      <c r="A23" s="556"/>
      <c r="B23" s="557"/>
      <c r="C23" s="557"/>
      <c r="D23" s="557"/>
      <c r="E23" s="557"/>
      <c r="F23" s="557"/>
      <c r="G23" s="557"/>
      <c r="H23" s="557"/>
      <c r="I23" s="557"/>
      <c r="J23" s="557"/>
      <c r="K23" s="557"/>
      <c r="L23" s="547"/>
      <c r="M23" s="548"/>
      <c r="N23" s="548"/>
      <c r="O23" s="548"/>
      <c r="P23" s="548"/>
      <c r="Q23" s="548"/>
      <c r="R23" s="547"/>
      <c r="S23" s="548"/>
      <c r="T23" s="548"/>
      <c r="U23" s="548"/>
      <c r="V23" s="548"/>
      <c r="W23" s="558" t="s">
        <v>51</v>
      </c>
      <c r="X23" s="559"/>
      <c r="Y23" s="554" t="s">
        <v>55</v>
      </c>
      <c r="Z23" s="554"/>
      <c r="AA23" s="555" t="s">
        <v>52</v>
      </c>
      <c r="AB23" s="555"/>
      <c r="AC23" s="535"/>
      <c r="AD23" s="536"/>
      <c r="AE23" s="536"/>
      <c r="AF23" s="536"/>
      <c r="AG23" s="536"/>
      <c r="AH23" s="536"/>
      <c r="AI23" s="536"/>
      <c r="AJ23" s="537"/>
      <c r="AK23" s="549"/>
      <c r="AL23" s="550"/>
      <c r="AM23" s="550"/>
      <c r="AN23" s="550"/>
      <c r="AO23" s="550"/>
      <c r="AP23" s="550"/>
      <c r="AQ23" s="550"/>
      <c r="AR23" s="550"/>
      <c r="AS23" s="550"/>
      <c r="AT23" s="550"/>
      <c r="AU23" s="550"/>
      <c r="AV23" s="550"/>
      <c r="AW23" s="551"/>
      <c r="AX23" s="134"/>
      <c r="AY23" s="2"/>
    </row>
    <row r="24" spans="1:51" ht="27.75" customHeight="1" thickBot="1">
      <c r="A24" s="575"/>
      <c r="B24" s="576"/>
      <c r="C24" s="576"/>
      <c r="D24" s="576"/>
      <c r="E24" s="576"/>
      <c r="F24" s="576"/>
      <c r="G24" s="576"/>
      <c r="H24" s="576"/>
      <c r="I24" s="576"/>
      <c r="J24" s="576"/>
      <c r="K24" s="576"/>
      <c r="L24" s="577"/>
      <c r="M24" s="578"/>
      <c r="N24" s="578"/>
      <c r="O24" s="578"/>
      <c r="P24" s="578"/>
      <c r="Q24" s="578"/>
      <c r="R24" s="577"/>
      <c r="S24" s="578"/>
      <c r="T24" s="578"/>
      <c r="U24" s="578"/>
      <c r="V24" s="578"/>
      <c r="W24" s="582" t="s">
        <v>51</v>
      </c>
      <c r="X24" s="583"/>
      <c r="Y24" s="584" t="s">
        <v>55</v>
      </c>
      <c r="Z24" s="584"/>
      <c r="AA24" s="585" t="s">
        <v>52</v>
      </c>
      <c r="AB24" s="585"/>
      <c r="AC24" s="586"/>
      <c r="AD24" s="587"/>
      <c r="AE24" s="587"/>
      <c r="AF24" s="587"/>
      <c r="AG24" s="587"/>
      <c r="AH24" s="587"/>
      <c r="AI24" s="587"/>
      <c r="AJ24" s="588"/>
      <c r="AK24" s="579"/>
      <c r="AL24" s="580"/>
      <c r="AM24" s="580"/>
      <c r="AN24" s="580"/>
      <c r="AO24" s="580"/>
      <c r="AP24" s="580"/>
      <c r="AQ24" s="580"/>
      <c r="AR24" s="580"/>
      <c r="AS24" s="580"/>
      <c r="AT24" s="580"/>
      <c r="AU24" s="580"/>
      <c r="AV24" s="580"/>
      <c r="AW24" s="581"/>
      <c r="AX24" s="134"/>
      <c r="AY24" s="2"/>
    </row>
    <row r="25" spans="1:51" ht="48.9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134"/>
      <c r="AY25" s="2"/>
    </row>
    <row r="26" spans="1:51">
      <c r="A26" s="313" t="s">
        <v>46</v>
      </c>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134"/>
      <c r="AY26" s="2"/>
    </row>
  </sheetData>
  <sheetProtection sheet="1"/>
  <mergeCells count="138">
    <mergeCell ref="AR8:AW8"/>
    <mergeCell ref="A8:H8"/>
    <mergeCell ref="Q11:R11"/>
    <mergeCell ref="T11:U11"/>
    <mergeCell ref="Q12:R12"/>
    <mergeCell ref="T12:U12"/>
    <mergeCell ref="AC13:AQ13"/>
    <mergeCell ref="Q8:U8"/>
    <mergeCell ref="AC8:AQ8"/>
    <mergeCell ref="V8:AB8"/>
    <mergeCell ref="Q9:R9"/>
    <mergeCell ref="T9:U9"/>
    <mergeCell ref="I8:P8"/>
    <mergeCell ref="A26:AW26"/>
    <mergeCell ref="A1:AW1"/>
    <mergeCell ref="A6:F6"/>
    <mergeCell ref="A5:F5"/>
    <mergeCell ref="A4:F4"/>
    <mergeCell ref="A3:F3"/>
    <mergeCell ref="A2:F2"/>
    <mergeCell ref="AR11:AW11"/>
    <mergeCell ref="H6:AW6"/>
    <mergeCell ref="AR12:AW12"/>
    <mergeCell ref="AR13:AW13"/>
    <mergeCell ref="AR14:AW14"/>
    <mergeCell ref="AC15:AQ15"/>
    <mergeCell ref="V13:AB13"/>
    <mergeCell ref="AK18:AW18"/>
    <mergeCell ref="AC18:AJ18"/>
    <mergeCell ref="AR16:AW16"/>
    <mergeCell ref="Q13:R13"/>
    <mergeCell ref="T13:U13"/>
    <mergeCell ref="Q10:R10"/>
    <mergeCell ref="T10:U10"/>
    <mergeCell ref="A7:AW7"/>
    <mergeCell ref="V5:AW5"/>
    <mergeCell ref="H5:T5"/>
    <mergeCell ref="A18:K18"/>
    <mergeCell ref="L18:Q18"/>
    <mergeCell ref="Q16:R16"/>
    <mergeCell ref="AC14:AQ14"/>
    <mergeCell ref="T16:U16"/>
    <mergeCell ref="A9:H9"/>
    <mergeCell ref="A10:H10"/>
    <mergeCell ref="A11:H11"/>
    <mergeCell ref="A12:H12"/>
    <mergeCell ref="A14:H14"/>
    <mergeCell ref="A13:H13"/>
    <mergeCell ref="AC9:AQ9"/>
    <mergeCell ref="AC11:AQ11"/>
    <mergeCell ref="Q14:R14"/>
    <mergeCell ref="T14:U14"/>
    <mergeCell ref="Y19:Z19"/>
    <mergeCell ref="V15:AB15"/>
    <mergeCell ref="W19:X19"/>
    <mergeCell ref="AK19:AW19"/>
    <mergeCell ref="AR9:AW9"/>
    <mergeCell ref="V10:AB10"/>
    <mergeCell ref="V14:AB14"/>
    <mergeCell ref="R18:V18"/>
    <mergeCell ref="AC12:AQ12"/>
    <mergeCell ref="V12:AB12"/>
    <mergeCell ref="AR15:AW15"/>
    <mergeCell ref="AC10:AQ10"/>
    <mergeCell ref="AR10:AW10"/>
    <mergeCell ref="V11:AB11"/>
    <mergeCell ref="AA21:AB21"/>
    <mergeCell ref="AA22:AB22"/>
    <mergeCell ref="I9:P9"/>
    <mergeCell ref="I10:P10"/>
    <mergeCell ref="I11:P11"/>
    <mergeCell ref="I12:P12"/>
    <mergeCell ref="I13:P13"/>
    <mergeCell ref="I14:P14"/>
    <mergeCell ref="W18:AB18"/>
    <mergeCell ref="L22:Q22"/>
    <mergeCell ref="V9:AB9"/>
    <mergeCell ref="A19:K19"/>
    <mergeCell ref="L19:Q19"/>
    <mergeCell ref="R19:V19"/>
    <mergeCell ref="A20:K20"/>
    <mergeCell ref="L20:Q20"/>
    <mergeCell ref="R20:V20"/>
    <mergeCell ref="A15:H15"/>
    <mergeCell ref="I15:P15"/>
    <mergeCell ref="I16:P16"/>
    <mergeCell ref="A16:H16"/>
    <mergeCell ref="Q15:R15"/>
    <mergeCell ref="T15:U15"/>
    <mergeCell ref="AA19:AB19"/>
    <mergeCell ref="G2:AK2"/>
    <mergeCell ref="AL4:AN4"/>
    <mergeCell ref="T4:V4"/>
    <mergeCell ref="AL2:AW3"/>
    <mergeCell ref="AC4:AK4"/>
    <mergeCell ref="AU4:AW4"/>
    <mergeCell ref="AO4:AP4"/>
    <mergeCell ref="W4:AB4"/>
    <mergeCell ref="A24:K24"/>
    <mergeCell ref="L24:Q24"/>
    <mergeCell ref="R24:V24"/>
    <mergeCell ref="AK24:AW24"/>
    <mergeCell ref="W24:X24"/>
    <mergeCell ref="Y24:Z24"/>
    <mergeCell ref="AA24:AB24"/>
    <mergeCell ref="AC24:AJ24"/>
    <mergeCell ref="A23:K23"/>
    <mergeCell ref="L23:Q23"/>
    <mergeCell ref="R23:V23"/>
    <mergeCell ref="AK23:AW23"/>
    <mergeCell ref="A22:K22"/>
    <mergeCell ref="W22:X22"/>
    <mergeCell ref="Y22:Z22"/>
    <mergeCell ref="W23:X23"/>
    <mergeCell ref="AC23:AJ23"/>
    <mergeCell ref="AC21:AJ21"/>
    <mergeCell ref="AC20:AJ20"/>
    <mergeCell ref="AC19:AJ19"/>
    <mergeCell ref="AC22:AJ22"/>
    <mergeCell ref="H3:AJ3"/>
    <mergeCell ref="V16:AB16"/>
    <mergeCell ref="AC16:AQ16"/>
    <mergeCell ref="R22:V22"/>
    <mergeCell ref="AK22:AW22"/>
    <mergeCell ref="AQ4:AT4"/>
    <mergeCell ref="H4:S4"/>
    <mergeCell ref="Y23:Z23"/>
    <mergeCell ref="AA23:AB23"/>
    <mergeCell ref="AK20:AW20"/>
    <mergeCell ref="A21:K21"/>
    <mergeCell ref="L21:Q21"/>
    <mergeCell ref="R21:V21"/>
    <mergeCell ref="AK21:AW21"/>
    <mergeCell ref="W20:X20"/>
    <mergeCell ref="Y20:Z20"/>
    <mergeCell ref="AA20:AB20"/>
    <mergeCell ref="W21:X21"/>
    <mergeCell ref="Y21:Z21"/>
  </mergeCells>
  <phoneticPr fontId="3"/>
  <conditionalFormatting sqref="T10:U16">
    <cfRule type="expression" dxfId="30" priority="1" stopIfTrue="1">
      <formula>I10=0</formula>
    </cfRule>
  </conditionalFormatting>
  <conditionalFormatting sqref="Q9:R16 BA9:BB9">
    <cfRule type="expression" dxfId="29" priority="2" stopIfTrue="1">
      <formula>ISERROR(Q9)</formula>
    </cfRule>
  </conditionalFormatting>
  <conditionalFormatting sqref="T9:U9">
    <cfRule type="expression" dxfId="28" priority="3" stopIfTrue="1">
      <formula>ISERROR(T9)</formula>
    </cfRule>
  </conditionalFormatting>
  <dataValidations count="2">
    <dataValidation imeMode="disabled" allowBlank="1" showInputMessage="1" showErrorMessage="1" sqref="H4:S4 A9:H16 I10:P16 R19:V24 AC19:AJ24" xr:uid="{00000000-0002-0000-1100-000000000000}"/>
    <dataValidation imeMode="hiragana" allowBlank="1" showInputMessage="1" showErrorMessage="1" sqref="H5:T5 AK19:AW24 A19:Q24 I9:P9 V9:AW16" xr:uid="{00000000-0002-0000-1100-000001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104"/>
  <sheetViews>
    <sheetView workbookViewId="0">
      <selection sqref="A1:AW1"/>
    </sheetView>
  </sheetViews>
  <sheetFormatPr defaultRowHeight="14.25"/>
  <cols>
    <col min="1" max="49" width="1.625" style="1" customWidth="1"/>
    <col min="50" max="50" width="53.25" style="1" customWidth="1"/>
    <col min="51" max="16384" width="9" style="1"/>
  </cols>
  <sheetData>
    <row r="1" spans="1:50" ht="48" customHeight="1" thickBot="1">
      <c r="A1" s="708" t="s">
        <v>242</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10"/>
      <c r="AX1" s="2"/>
    </row>
    <row r="2" spans="1:50" ht="43.5" customHeight="1" thickBot="1">
      <c r="A2" s="623" t="s">
        <v>63</v>
      </c>
      <c r="B2" s="624"/>
      <c r="C2" s="624"/>
      <c r="D2" s="624"/>
      <c r="E2" s="624"/>
      <c r="F2" s="624"/>
      <c r="G2" s="624"/>
      <c r="H2" s="711"/>
      <c r="I2" s="623" t="s">
        <v>68</v>
      </c>
      <c r="J2" s="624"/>
      <c r="K2" s="624"/>
      <c r="L2" s="624"/>
      <c r="M2" s="624"/>
      <c r="N2" s="624"/>
      <c r="O2" s="624"/>
      <c r="P2" s="624"/>
      <c r="Q2" s="711"/>
      <c r="R2" s="712" t="s">
        <v>69</v>
      </c>
      <c r="S2" s="713"/>
      <c r="T2" s="713"/>
      <c r="U2" s="713"/>
      <c r="V2" s="713"/>
      <c r="W2" s="713"/>
      <c r="X2" s="713"/>
      <c r="Y2" s="713"/>
      <c r="Z2" s="713"/>
      <c r="AA2" s="713"/>
      <c r="AB2" s="713"/>
      <c r="AC2" s="713"/>
      <c r="AD2" s="714"/>
      <c r="AE2" s="715" t="s">
        <v>70</v>
      </c>
      <c r="AF2" s="716"/>
      <c r="AG2" s="716"/>
      <c r="AH2" s="716"/>
      <c r="AI2" s="716"/>
      <c r="AJ2" s="716"/>
      <c r="AK2" s="716"/>
      <c r="AL2" s="716"/>
      <c r="AM2" s="716"/>
      <c r="AN2" s="716"/>
      <c r="AO2" s="716"/>
      <c r="AP2" s="716"/>
      <c r="AQ2" s="716"/>
      <c r="AR2" s="716"/>
      <c r="AS2" s="716"/>
      <c r="AT2" s="716"/>
      <c r="AU2" s="716"/>
      <c r="AV2" s="716"/>
      <c r="AW2" s="717"/>
      <c r="AX2" s="2"/>
    </row>
    <row r="3" spans="1:50" ht="41.25" customHeight="1">
      <c r="A3" s="697" t="s">
        <v>64</v>
      </c>
      <c r="B3" s="698"/>
      <c r="C3" s="698"/>
      <c r="D3" s="698"/>
      <c r="E3" s="698"/>
      <c r="F3" s="698"/>
      <c r="G3" s="698"/>
      <c r="H3" s="699"/>
      <c r="I3" s="700" t="s">
        <v>236</v>
      </c>
      <c r="J3" s="701"/>
      <c r="K3" s="701"/>
      <c r="L3" s="701"/>
      <c r="M3" s="701"/>
      <c r="N3" s="701"/>
      <c r="O3" s="701"/>
      <c r="P3" s="701"/>
      <c r="Q3" s="702"/>
      <c r="R3" s="703">
        <v>500000</v>
      </c>
      <c r="S3" s="704"/>
      <c r="T3" s="704"/>
      <c r="U3" s="704"/>
      <c r="V3" s="704"/>
      <c r="W3" s="704"/>
      <c r="X3" s="704"/>
      <c r="Y3" s="704"/>
      <c r="Z3" s="704"/>
      <c r="AA3" s="704"/>
      <c r="AB3" s="287"/>
      <c r="AC3" s="284" t="s">
        <v>67</v>
      </c>
      <c r="AD3" s="288"/>
      <c r="AE3" s="705" t="s">
        <v>229</v>
      </c>
      <c r="AF3" s="706"/>
      <c r="AG3" s="706"/>
      <c r="AH3" s="706"/>
      <c r="AI3" s="706"/>
      <c r="AJ3" s="706"/>
      <c r="AK3" s="706"/>
      <c r="AL3" s="706"/>
      <c r="AM3" s="706"/>
      <c r="AN3" s="706"/>
      <c r="AO3" s="706"/>
      <c r="AP3" s="706"/>
      <c r="AQ3" s="706"/>
      <c r="AR3" s="706"/>
      <c r="AS3" s="706"/>
      <c r="AT3" s="706"/>
      <c r="AU3" s="706"/>
      <c r="AV3" s="706"/>
      <c r="AW3" s="707"/>
      <c r="AX3" s="2"/>
    </row>
    <row r="4" spans="1:50" ht="41.25" customHeight="1">
      <c r="A4" s="694"/>
      <c r="B4" s="695"/>
      <c r="C4" s="695"/>
      <c r="D4" s="695"/>
      <c r="E4" s="695"/>
      <c r="F4" s="695"/>
      <c r="G4" s="695"/>
      <c r="H4" s="696"/>
      <c r="I4" s="677" t="s">
        <v>71</v>
      </c>
      <c r="J4" s="678"/>
      <c r="K4" s="678"/>
      <c r="L4" s="678"/>
      <c r="M4" s="678"/>
      <c r="N4" s="678"/>
      <c r="O4" s="678"/>
      <c r="P4" s="678"/>
      <c r="Q4" s="679"/>
      <c r="R4" s="666">
        <v>2200000</v>
      </c>
      <c r="S4" s="667"/>
      <c r="T4" s="667"/>
      <c r="U4" s="667"/>
      <c r="V4" s="667"/>
      <c r="W4" s="667"/>
      <c r="X4" s="667"/>
      <c r="Y4" s="667"/>
      <c r="Z4" s="667"/>
      <c r="AA4" s="667"/>
      <c r="AB4" s="289"/>
      <c r="AC4" s="285" t="s">
        <v>67</v>
      </c>
      <c r="AD4" s="285"/>
      <c r="AE4" s="680" t="s">
        <v>229</v>
      </c>
      <c r="AF4" s="681"/>
      <c r="AG4" s="681"/>
      <c r="AH4" s="681"/>
      <c r="AI4" s="681"/>
      <c r="AJ4" s="681"/>
      <c r="AK4" s="681"/>
      <c r="AL4" s="681"/>
      <c r="AM4" s="681"/>
      <c r="AN4" s="681"/>
      <c r="AO4" s="681"/>
      <c r="AP4" s="681"/>
      <c r="AQ4" s="681"/>
      <c r="AR4" s="681"/>
      <c r="AS4" s="681"/>
      <c r="AT4" s="681"/>
      <c r="AU4" s="681"/>
      <c r="AV4" s="681"/>
      <c r="AW4" s="682"/>
      <c r="AX4" s="2"/>
    </row>
    <row r="5" spans="1:50" ht="41.25" customHeight="1">
      <c r="A5" s="691" t="s">
        <v>65</v>
      </c>
      <c r="B5" s="692"/>
      <c r="C5" s="692"/>
      <c r="D5" s="692"/>
      <c r="E5" s="692"/>
      <c r="F5" s="692"/>
      <c r="G5" s="692"/>
      <c r="H5" s="693"/>
      <c r="I5" s="663" t="s">
        <v>72</v>
      </c>
      <c r="J5" s="664"/>
      <c r="K5" s="664"/>
      <c r="L5" s="664"/>
      <c r="M5" s="664"/>
      <c r="N5" s="664"/>
      <c r="O5" s="664"/>
      <c r="P5" s="664"/>
      <c r="Q5" s="665"/>
      <c r="R5" s="666"/>
      <c r="S5" s="667"/>
      <c r="T5" s="667"/>
      <c r="U5" s="667"/>
      <c r="V5" s="667"/>
      <c r="W5" s="667"/>
      <c r="X5" s="667"/>
      <c r="Y5" s="667"/>
      <c r="Z5" s="667"/>
      <c r="AA5" s="667"/>
      <c r="AB5" s="289"/>
      <c r="AC5" s="285" t="s">
        <v>67</v>
      </c>
      <c r="AD5" s="285"/>
      <c r="AE5" s="680"/>
      <c r="AF5" s="681"/>
      <c r="AG5" s="681"/>
      <c r="AH5" s="681"/>
      <c r="AI5" s="681"/>
      <c r="AJ5" s="681"/>
      <c r="AK5" s="681"/>
      <c r="AL5" s="681"/>
      <c r="AM5" s="681"/>
      <c r="AN5" s="681"/>
      <c r="AO5" s="681"/>
      <c r="AP5" s="681"/>
      <c r="AQ5" s="681"/>
      <c r="AR5" s="681"/>
      <c r="AS5" s="681"/>
      <c r="AT5" s="681"/>
      <c r="AU5" s="681"/>
      <c r="AV5" s="681"/>
      <c r="AW5" s="682"/>
      <c r="AX5" s="2"/>
    </row>
    <row r="6" spans="1:50" ht="41.25" customHeight="1">
      <c r="A6" s="694"/>
      <c r="B6" s="695"/>
      <c r="C6" s="695"/>
      <c r="D6" s="695"/>
      <c r="E6" s="695"/>
      <c r="F6" s="695"/>
      <c r="G6" s="695"/>
      <c r="H6" s="696"/>
      <c r="I6" s="663" t="s">
        <v>73</v>
      </c>
      <c r="J6" s="664"/>
      <c r="K6" s="664"/>
      <c r="L6" s="664"/>
      <c r="M6" s="664"/>
      <c r="N6" s="664"/>
      <c r="O6" s="664"/>
      <c r="P6" s="664"/>
      <c r="Q6" s="665"/>
      <c r="R6" s="666"/>
      <c r="S6" s="667"/>
      <c r="T6" s="667"/>
      <c r="U6" s="667"/>
      <c r="V6" s="667"/>
      <c r="W6" s="667"/>
      <c r="X6" s="667"/>
      <c r="Y6" s="667"/>
      <c r="Z6" s="667"/>
      <c r="AA6" s="667"/>
      <c r="AB6" s="289"/>
      <c r="AC6" s="285" t="s">
        <v>67</v>
      </c>
      <c r="AD6" s="285"/>
      <c r="AE6" s="680"/>
      <c r="AF6" s="681"/>
      <c r="AG6" s="681"/>
      <c r="AH6" s="681"/>
      <c r="AI6" s="681"/>
      <c r="AJ6" s="681"/>
      <c r="AK6" s="681"/>
      <c r="AL6" s="681"/>
      <c r="AM6" s="681"/>
      <c r="AN6" s="681"/>
      <c r="AO6" s="681"/>
      <c r="AP6" s="681"/>
      <c r="AQ6" s="681"/>
      <c r="AR6" s="681"/>
      <c r="AS6" s="681"/>
      <c r="AT6" s="681"/>
      <c r="AU6" s="681"/>
      <c r="AV6" s="681"/>
      <c r="AW6" s="682"/>
      <c r="AX6" s="2"/>
    </row>
    <row r="7" spans="1:50" ht="41.25" customHeight="1" thickBot="1">
      <c r="A7" s="683" t="s">
        <v>66</v>
      </c>
      <c r="B7" s="684"/>
      <c r="C7" s="684"/>
      <c r="D7" s="684"/>
      <c r="E7" s="684"/>
      <c r="F7" s="684"/>
      <c r="G7" s="684"/>
      <c r="H7" s="685"/>
      <c r="I7" s="683"/>
      <c r="J7" s="684"/>
      <c r="K7" s="684"/>
      <c r="L7" s="684"/>
      <c r="M7" s="684"/>
      <c r="N7" s="684"/>
      <c r="O7" s="684"/>
      <c r="P7" s="684"/>
      <c r="Q7" s="685"/>
      <c r="R7" s="686"/>
      <c r="S7" s="687"/>
      <c r="T7" s="687"/>
      <c r="U7" s="687"/>
      <c r="V7" s="687"/>
      <c r="W7" s="687"/>
      <c r="X7" s="687"/>
      <c r="Y7" s="687"/>
      <c r="Z7" s="687"/>
      <c r="AA7" s="687"/>
      <c r="AB7" s="290"/>
      <c r="AC7" s="286" t="s">
        <v>67</v>
      </c>
      <c r="AD7" s="286"/>
      <c r="AE7" s="688"/>
      <c r="AF7" s="689"/>
      <c r="AG7" s="689"/>
      <c r="AH7" s="689"/>
      <c r="AI7" s="689"/>
      <c r="AJ7" s="689"/>
      <c r="AK7" s="689"/>
      <c r="AL7" s="689"/>
      <c r="AM7" s="689"/>
      <c r="AN7" s="689"/>
      <c r="AO7" s="689"/>
      <c r="AP7" s="689"/>
      <c r="AQ7" s="689"/>
      <c r="AR7" s="689"/>
      <c r="AS7" s="689"/>
      <c r="AT7" s="689"/>
      <c r="AU7" s="689"/>
      <c r="AV7" s="689"/>
      <c r="AW7" s="690"/>
      <c r="AX7" s="2"/>
    </row>
    <row r="8" spans="1:50" ht="35.25" customHeight="1" thickBo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2"/>
    </row>
    <row r="9" spans="1:50" ht="22.5" customHeight="1">
      <c r="A9" s="39"/>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1"/>
      <c r="AX9" s="2"/>
    </row>
    <row r="10" spans="1:50" ht="17.25">
      <c r="A10" s="674" t="s">
        <v>579</v>
      </c>
      <c r="B10" s="675"/>
      <c r="C10" s="675"/>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6"/>
      <c r="AX10" s="2"/>
    </row>
    <row r="11" spans="1:50" ht="22.5" customHeight="1">
      <c r="A11" s="4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5"/>
      <c r="AX11" s="2"/>
    </row>
    <row r="12" spans="1:50">
      <c r="A12" s="44"/>
      <c r="B12" s="4"/>
      <c r="C12" s="351" t="s">
        <v>75</v>
      </c>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4"/>
      <c r="AW12" s="45"/>
      <c r="AX12" s="2"/>
    </row>
    <row r="13" spans="1:50">
      <c r="A13" s="44"/>
      <c r="B13" s="4"/>
      <c r="C13" s="4"/>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4"/>
      <c r="AV13" s="4"/>
      <c r="AW13" s="45"/>
      <c r="AX13" s="2"/>
    </row>
    <row r="14" spans="1:50">
      <c r="A14" s="44"/>
      <c r="B14" s="4"/>
      <c r="C14" s="351" t="s">
        <v>74</v>
      </c>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4"/>
      <c r="AW14" s="45"/>
      <c r="AX14" s="2"/>
    </row>
    <row r="15" spans="1:50">
      <c r="A15" s="44"/>
      <c r="B15" s="4"/>
      <c r="C15" s="4"/>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4"/>
      <c r="AV15" s="4"/>
      <c r="AW15" s="45"/>
      <c r="AX15" s="2"/>
    </row>
    <row r="16" spans="1:50">
      <c r="A16" s="44"/>
      <c r="B16" s="4"/>
      <c r="C16" s="4"/>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670">
        <f>基本情報!F5</f>
        <v>45170</v>
      </c>
      <c r="AD16" s="670"/>
      <c r="AE16" s="670"/>
      <c r="AF16" s="670"/>
      <c r="AG16" s="670"/>
      <c r="AH16" s="670"/>
      <c r="AI16" s="670"/>
      <c r="AJ16" s="670"/>
      <c r="AK16" s="670"/>
      <c r="AL16" s="670"/>
      <c r="AM16" s="670"/>
      <c r="AN16" s="670"/>
      <c r="AO16" s="670"/>
      <c r="AP16" s="31"/>
      <c r="AQ16" s="31"/>
      <c r="AR16" s="31"/>
      <c r="AS16" s="31"/>
      <c r="AT16" s="31"/>
      <c r="AU16" s="4"/>
      <c r="AV16" s="4"/>
      <c r="AW16" s="45"/>
      <c r="AX16" s="2"/>
    </row>
    <row r="17" spans="1:50" ht="18.75" customHeight="1">
      <c r="A17" s="44"/>
      <c r="B17" s="4"/>
      <c r="C17" s="4"/>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
      <c r="AD17" s="3"/>
      <c r="AE17" s="3"/>
      <c r="AF17" s="3"/>
      <c r="AG17" s="3"/>
      <c r="AH17" s="3"/>
      <c r="AI17" s="3"/>
      <c r="AJ17" s="3"/>
      <c r="AK17" s="3"/>
      <c r="AL17" s="3"/>
      <c r="AM17" s="3"/>
      <c r="AN17" s="3"/>
      <c r="AO17" s="3"/>
      <c r="AP17" s="31"/>
      <c r="AQ17" s="31"/>
      <c r="AR17" s="31"/>
      <c r="AS17" s="31"/>
      <c r="AT17" s="31"/>
      <c r="AU17" s="4"/>
      <c r="AV17" s="4"/>
      <c r="AW17" s="45"/>
      <c r="AX17" s="2"/>
    </row>
    <row r="18" spans="1:50">
      <c r="A18" s="44"/>
      <c r="B18" s="4"/>
      <c r="C18" s="4"/>
      <c r="D18" s="31"/>
      <c r="E18" s="31"/>
      <c r="F18" s="31"/>
      <c r="G18" s="351" t="s">
        <v>538</v>
      </c>
      <c r="H18" s="351"/>
      <c r="I18" s="351"/>
      <c r="J18" s="351"/>
      <c r="K18" s="351"/>
      <c r="L18" s="351"/>
      <c r="M18" s="351"/>
      <c r="N18" s="351"/>
      <c r="O18" s="351"/>
      <c r="P18" s="351"/>
      <c r="Q18" s="31"/>
      <c r="R18" s="31"/>
      <c r="S18" s="668" t="str">
        <f>基本情報!F11</f>
        <v>譲受一郎</v>
      </c>
      <c r="T18" s="669"/>
      <c r="U18" s="669"/>
      <c r="V18" s="669"/>
      <c r="W18" s="669"/>
      <c r="X18" s="669"/>
      <c r="Y18" s="669"/>
      <c r="Z18" s="669"/>
      <c r="AA18" s="669"/>
      <c r="AB18" s="669"/>
      <c r="AC18" s="669"/>
      <c r="AD18" s="669"/>
      <c r="AE18" s="669"/>
      <c r="AF18" s="669"/>
      <c r="AG18" s="669"/>
      <c r="AH18" s="669"/>
      <c r="AI18" s="669"/>
      <c r="AJ18" s="669"/>
      <c r="AK18" s="669"/>
      <c r="AL18" s="669"/>
      <c r="AM18" s="669"/>
      <c r="AN18" s="669"/>
      <c r="AO18" s="3"/>
      <c r="AP18" s="31"/>
      <c r="AQ18" s="4"/>
      <c r="AR18" s="4"/>
      <c r="AS18" s="31"/>
      <c r="AT18" s="31"/>
      <c r="AU18" s="4"/>
      <c r="AV18" s="4"/>
      <c r="AW18" s="45"/>
      <c r="AX18" s="2"/>
    </row>
    <row r="19" spans="1:50" ht="22.5" customHeight="1" thickBot="1">
      <c r="A19" s="52"/>
      <c r="B19" s="53"/>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5"/>
      <c r="AD19" s="55"/>
      <c r="AE19" s="55"/>
      <c r="AF19" s="55"/>
      <c r="AG19" s="55"/>
      <c r="AH19" s="55"/>
      <c r="AI19" s="55"/>
      <c r="AJ19" s="55"/>
      <c r="AK19" s="55"/>
      <c r="AL19" s="55"/>
      <c r="AM19" s="55"/>
      <c r="AN19" s="55"/>
      <c r="AO19" s="55"/>
      <c r="AP19" s="54"/>
      <c r="AQ19" s="54"/>
      <c r="AR19" s="54"/>
      <c r="AS19" s="54"/>
      <c r="AT19" s="54"/>
      <c r="AU19" s="53"/>
      <c r="AV19" s="53"/>
      <c r="AW19" s="56"/>
      <c r="AX19" s="2"/>
    </row>
    <row r="20" spans="1:50" ht="35.25" customHeight="1" thickBot="1">
      <c r="A20" s="4"/>
      <c r="B20" s="4"/>
      <c r="C20" s="4"/>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
      <c r="AD20" s="3"/>
      <c r="AE20" s="3"/>
      <c r="AF20" s="3"/>
      <c r="AG20" s="3"/>
      <c r="AH20" s="3"/>
      <c r="AI20" s="3"/>
      <c r="AJ20" s="3"/>
      <c r="AK20" s="3"/>
      <c r="AL20" s="3"/>
      <c r="AM20" s="3"/>
      <c r="AN20" s="3"/>
      <c r="AO20" s="3"/>
      <c r="AP20" s="31"/>
      <c r="AQ20" s="31"/>
      <c r="AR20" s="31"/>
      <c r="AS20" s="31"/>
      <c r="AT20" s="31"/>
      <c r="AU20" s="4"/>
      <c r="AV20" s="4"/>
      <c r="AW20" s="4"/>
      <c r="AX20" s="2"/>
    </row>
    <row r="21" spans="1:50" ht="22.5" customHeight="1">
      <c r="A21" s="39"/>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1"/>
      <c r="AX21" s="2"/>
    </row>
    <row r="22" spans="1:50" ht="17.25">
      <c r="A22" s="671" t="s">
        <v>76</v>
      </c>
      <c r="B22" s="672"/>
      <c r="C22" s="672"/>
      <c r="D22" s="672"/>
      <c r="E22" s="672"/>
      <c r="F22" s="672"/>
      <c r="G22" s="672"/>
      <c r="H22" s="672"/>
      <c r="I22" s="672"/>
      <c r="J22" s="672"/>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3"/>
      <c r="AX22" s="2"/>
    </row>
    <row r="23" spans="1:50" ht="29.25" customHeight="1">
      <c r="A23" s="4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5"/>
      <c r="AX23" s="2"/>
    </row>
    <row r="24" spans="1:50">
      <c r="A24" s="44"/>
      <c r="B24" s="4"/>
      <c r="C24" s="4"/>
      <c r="D24" s="351" t="s">
        <v>77</v>
      </c>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4"/>
      <c r="AV24" s="4"/>
      <c r="AW24" s="45"/>
      <c r="AX24" s="2"/>
    </row>
    <row r="25" spans="1:50" ht="27" customHeight="1">
      <c r="A25" s="44"/>
      <c r="B25" s="4"/>
      <c r="C25" s="4"/>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4"/>
      <c r="AV25" s="4"/>
      <c r="AW25" s="45"/>
      <c r="AX25" s="2"/>
    </row>
    <row r="26" spans="1:50">
      <c r="A26" s="44"/>
      <c r="B26" s="4"/>
      <c r="C26" s="4"/>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670">
        <f>基本情報!F5</f>
        <v>45170</v>
      </c>
      <c r="AD26" s="670"/>
      <c r="AE26" s="670"/>
      <c r="AF26" s="670"/>
      <c r="AG26" s="670"/>
      <c r="AH26" s="670"/>
      <c r="AI26" s="670"/>
      <c r="AJ26" s="670"/>
      <c r="AK26" s="670"/>
      <c r="AL26" s="670"/>
      <c r="AM26" s="670"/>
      <c r="AN26" s="670"/>
      <c r="AO26" s="670"/>
      <c r="AP26" s="31"/>
      <c r="AQ26" s="31"/>
      <c r="AR26" s="31"/>
      <c r="AS26" s="31"/>
      <c r="AT26" s="31"/>
      <c r="AU26" s="4"/>
      <c r="AV26" s="4"/>
      <c r="AW26" s="45"/>
      <c r="AX26" s="2"/>
    </row>
    <row r="27" spans="1:50" ht="18.75" customHeight="1">
      <c r="A27" s="44"/>
      <c r="B27" s="4"/>
      <c r="C27" s="4"/>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
      <c r="AD27" s="3"/>
      <c r="AE27" s="3"/>
      <c r="AF27" s="3"/>
      <c r="AG27" s="3"/>
      <c r="AH27" s="3"/>
      <c r="AI27" s="3"/>
      <c r="AJ27" s="3"/>
      <c r="AK27" s="3"/>
      <c r="AL27" s="3"/>
      <c r="AM27" s="3"/>
      <c r="AN27" s="3"/>
      <c r="AO27" s="3"/>
      <c r="AP27" s="31"/>
      <c r="AQ27" s="31"/>
      <c r="AR27" s="31"/>
      <c r="AS27" s="31"/>
      <c r="AT27" s="31"/>
      <c r="AU27" s="4"/>
      <c r="AV27" s="4"/>
      <c r="AW27" s="45"/>
      <c r="AX27" s="2"/>
    </row>
    <row r="28" spans="1:50">
      <c r="A28" s="44"/>
      <c r="B28" s="4"/>
      <c r="C28" s="4"/>
      <c r="D28" s="31"/>
      <c r="E28" s="31"/>
      <c r="F28" s="31"/>
      <c r="G28" s="351" t="s">
        <v>538</v>
      </c>
      <c r="H28" s="351"/>
      <c r="I28" s="351"/>
      <c r="J28" s="351"/>
      <c r="K28" s="351"/>
      <c r="L28" s="351"/>
      <c r="M28" s="351"/>
      <c r="N28" s="351"/>
      <c r="O28" s="351"/>
      <c r="P28" s="351"/>
      <c r="Q28" s="31"/>
      <c r="R28" s="31"/>
      <c r="S28" s="668" t="str">
        <f>基本情報!F11</f>
        <v>譲受一郎</v>
      </c>
      <c r="T28" s="669"/>
      <c r="U28" s="669"/>
      <c r="V28" s="669"/>
      <c r="W28" s="669"/>
      <c r="X28" s="669"/>
      <c r="Y28" s="669"/>
      <c r="Z28" s="669"/>
      <c r="AA28" s="669"/>
      <c r="AB28" s="669"/>
      <c r="AC28" s="669"/>
      <c r="AD28" s="669"/>
      <c r="AE28" s="669"/>
      <c r="AF28" s="669"/>
      <c r="AG28" s="669"/>
      <c r="AH28" s="669"/>
      <c r="AI28" s="669"/>
      <c r="AJ28" s="669"/>
      <c r="AK28" s="669"/>
      <c r="AL28" s="669"/>
      <c r="AM28" s="669"/>
      <c r="AN28" s="669"/>
      <c r="AO28" s="3"/>
      <c r="AP28" s="31"/>
      <c r="AQ28" s="4"/>
      <c r="AR28" s="4"/>
      <c r="AS28" s="31"/>
      <c r="AT28" s="31"/>
      <c r="AU28" s="4"/>
      <c r="AV28" s="4"/>
      <c r="AW28" s="45"/>
      <c r="AX28" s="2"/>
    </row>
    <row r="29" spans="1:50" ht="22.5" customHeight="1" thickBot="1">
      <c r="A29" s="52"/>
      <c r="B29" s="53"/>
      <c r="C29" s="53"/>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5"/>
      <c r="AD29" s="55"/>
      <c r="AE29" s="55"/>
      <c r="AF29" s="55"/>
      <c r="AG29" s="55"/>
      <c r="AH29" s="55"/>
      <c r="AI29" s="55"/>
      <c r="AJ29" s="55"/>
      <c r="AK29" s="55"/>
      <c r="AL29" s="55"/>
      <c r="AM29" s="55"/>
      <c r="AN29" s="55"/>
      <c r="AO29" s="55"/>
      <c r="AP29" s="54"/>
      <c r="AQ29" s="54"/>
      <c r="AR29" s="54"/>
      <c r="AS29" s="54"/>
      <c r="AT29" s="54"/>
      <c r="AU29" s="53"/>
      <c r="AV29" s="53"/>
      <c r="AW29" s="56"/>
      <c r="AX29" s="2"/>
    </row>
    <row r="30" spans="1:50" ht="34.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c r="A31" s="313" t="s">
        <v>78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2"/>
    </row>
    <row r="32" spans="1:50" ht="342"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sheetData>
  <sheetProtection sheet="1"/>
  <mergeCells count="35">
    <mergeCell ref="A1:AW1"/>
    <mergeCell ref="A2:H2"/>
    <mergeCell ref="I2:Q2"/>
    <mergeCell ref="R2:AD2"/>
    <mergeCell ref="AE2:AW2"/>
    <mergeCell ref="I4:Q4"/>
    <mergeCell ref="R4:AA4"/>
    <mergeCell ref="AE4:AW4"/>
    <mergeCell ref="A7:H7"/>
    <mergeCell ref="I7:Q7"/>
    <mergeCell ref="R7:AA7"/>
    <mergeCell ref="AE7:AW7"/>
    <mergeCell ref="A5:H6"/>
    <mergeCell ref="I5:Q5"/>
    <mergeCell ref="R5:AA5"/>
    <mergeCell ref="AE6:AW6"/>
    <mergeCell ref="A3:H4"/>
    <mergeCell ref="I3:Q3"/>
    <mergeCell ref="R3:AA3"/>
    <mergeCell ref="AE3:AW3"/>
    <mergeCell ref="AE5:AW5"/>
    <mergeCell ref="I6:Q6"/>
    <mergeCell ref="R6:AA6"/>
    <mergeCell ref="G18:P18"/>
    <mergeCell ref="S18:AN18"/>
    <mergeCell ref="A31:AW31"/>
    <mergeCell ref="D24:AT24"/>
    <mergeCell ref="AC26:AO26"/>
    <mergeCell ref="G28:P28"/>
    <mergeCell ref="S28:AN28"/>
    <mergeCell ref="A22:AW22"/>
    <mergeCell ref="A10:AW10"/>
    <mergeCell ref="C12:AU12"/>
    <mergeCell ref="C14:AU14"/>
    <mergeCell ref="AC16:AO16"/>
  </mergeCells>
  <phoneticPr fontId="3"/>
  <conditionalFormatting sqref="AC16:AO16 AC26:AO26">
    <cfRule type="cellIs" dxfId="27" priority="1" stopIfTrue="1" operator="between">
      <formula>43586</formula>
      <formula>43830</formula>
    </cfRule>
  </conditionalFormatting>
  <dataValidations count="2">
    <dataValidation imeMode="disabled" allowBlank="1" showInputMessage="1" showErrorMessage="1" sqref="R3:AA7" xr:uid="{00000000-0002-0000-1200-000000000000}"/>
    <dataValidation imeMode="hiragana" allowBlank="1" showInputMessage="1" showErrorMessage="1" sqref="AE3:AW7" xr:uid="{00000000-0002-0000-12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5"/>
  <sheetViews>
    <sheetView tabSelected="1" workbookViewId="0">
      <pane ySplit="1" topLeftCell="A2" activePane="bottomLeft" state="frozen"/>
      <selection pane="bottomLeft" activeCell="A2" sqref="A2"/>
    </sheetView>
  </sheetViews>
  <sheetFormatPr defaultRowHeight="14.25"/>
  <cols>
    <col min="1" max="1" width="17.125" style="159" customWidth="1"/>
    <col min="2" max="2" width="76.625" style="159" customWidth="1"/>
    <col min="3" max="16384" width="9" style="159"/>
  </cols>
  <sheetData>
    <row r="1" spans="1:2" ht="53.25" customHeight="1">
      <c r="A1" s="305" t="s">
        <v>257</v>
      </c>
      <c r="B1" s="305"/>
    </row>
    <row r="2" spans="1:2" ht="53.25" customHeight="1">
      <c r="A2" s="184">
        <v>46072</v>
      </c>
      <c r="B2" s="294" t="s">
        <v>598</v>
      </c>
    </row>
    <row r="3" spans="1:2" ht="53.25" customHeight="1">
      <c r="A3" s="172">
        <v>45478</v>
      </c>
      <c r="B3" s="175" t="s">
        <v>597</v>
      </c>
    </row>
    <row r="4" spans="1:2" ht="114">
      <c r="A4" s="172">
        <v>45427</v>
      </c>
      <c r="B4" s="193" t="s">
        <v>594</v>
      </c>
    </row>
    <row r="5" spans="1:2" ht="57">
      <c r="A5" s="172">
        <v>45317</v>
      </c>
      <c r="B5" s="175" t="s">
        <v>577</v>
      </c>
    </row>
    <row r="6" spans="1:2" ht="53.25" customHeight="1">
      <c r="A6" s="172">
        <v>45114</v>
      </c>
      <c r="B6" s="175" t="s">
        <v>575</v>
      </c>
    </row>
    <row r="7" spans="1:2" ht="42.75">
      <c r="A7" s="172">
        <v>45001</v>
      </c>
      <c r="B7" s="175" t="s">
        <v>565</v>
      </c>
    </row>
    <row r="8" spans="1:2" ht="142.5">
      <c r="A8" s="172">
        <v>44922</v>
      </c>
      <c r="B8" s="193" t="s">
        <v>564</v>
      </c>
    </row>
    <row r="9" spans="1:2" ht="53.25" customHeight="1">
      <c r="A9" s="172">
        <v>44764</v>
      </c>
      <c r="B9" s="175" t="s">
        <v>554</v>
      </c>
    </row>
    <row r="10" spans="1:2" ht="53.25" customHeight="1">
      <c r="A10" s="172">
        <v>44652</v>
      </c>
      <c r="B10" s="175" t="s">
        <v>553</v>
      </c>
    </row>
    <row r="11" spans="1:2" ht="53.25" customHeight="1">
      <c r="A11" s="172">
        <v>44435</v>
      </c>
      <c r="B11" s="175" t="s">
        <v>555</v>
      </c>
    </row>
    <row r="12" spans="1:2" ht="42.75">
      <c r="A12" s="172">
        <v>44278</v>
      </c>
      <c r="B12" s="175" t="s">
        <v>549</v>
      </c>
    </row>
    <row r="13" spans="1:2" ht="199.5">
      <c r="A13" s="172">
        <v>44215</v>
      </c>
      <c r="B13" s="173" t="s">
        <v>546</v>
      </c>
    </row>
    <row r="14" spans="1:2" ht="71.25">
      <c r="A14" s="172">
        <v>44099</v>
      </c>
      <c r="B14" s="173" t="s">
        <v>535</v>
      </c>
    </row>
    <row r="15" spans="1:2" ht="53.25" customHeight="1">
      <c r="A15" s="172">
        <v>44033</v>
      </c>
      <c r="B15" s="175" t="s">
        <v>534</v>
      </c>
    </row>
    <row r="16" spans="1:2" ht="42.75">
      <c r="A16" s="172">
        <v>43928</v>
      </c>
      <c r="B16" s="175" t="s">
        <v>536</v>
      </c>
    </row>
    <row r="17" spans="1:2" ht="57">
      <c r="A17" s="172">
        <v>43928</v>
      </c>
      <c r="B17" s="173" t="s">
        <v>532</v>
      </c>
    </row>
    <row r="18" spans="1:2" ht="57">
      <c r="A18" s="172">
        <v>43928</v>
      </c>
      <c r="B18" s="173" t="s">
        <v>531</v>
      </c>
    </row>
    <row r="19" spans="1:2" ht="57">
      <c r="A19" s="172">
        <v>43928</v>
      </c>
      <c r="B19" s="173" t="s">
        <v>533</v>
      </c>
    </row>
    <row r="20" spans="1:2" ht="358.5" customHeight="1">
      <c r="A20" s="172">
        <v>43824</v>
      </c>
      <c r="B20" s="175" t="s">
        <v>488</v>
      </c>
    </row>
    <row r="21" spans="1:2" ht="128.25">
      <c r="A21" s="172">
        <v>43775</v>
      </c>
      <c r="B21" s="193" t="s">
        <v>481</v>
      </c>
    </row>
    <row r="22" spans="1:2" ht="142.5">
      <c r="A22" s="172">
        <v>43684</v>
      </c>
      <c r="B22" s="193" t="s">
        <v>480</v>
      </c>
    </row>
    <row r="23" spans="1:2" ht="53.25" customHeight="1">
      <c r="A23" s="172">
        <v>43678</v>
      </c>
      <c r="B23" s="175" t="s">
        <v>478</v>
      </c>
    </row>
    <row r="24" spans="1:2" ht="53.25" customHeight="1">
      <c r="A24" s="172">
        <v>43655</v>
      </c>
      <c r="B24" s="175" t="s">
        <v>463</v>
      </c>
    </row>
    <row r="25" spans="1:2" ht="71.25">
      <c r="A25" s="172">
        <v>43586</v>
      </c>
      <c r="B25" s="175" t="s">
        <v>452</v>
      </c>
    </row>
    <row r="26" spans="1:2" ht="42.75">
      <c r="A26" s="172">
        <v>43306</v>
      </c>
      <c r="B26" s="175" t="s">
        <v>450</v>
      </c>
    </row>
    <row r="27" spans="1:2" ht="57">
      <c r="A27" s="172">
        <v>43209</v>
      </c>
      <c r="B27" s="173" t="s">
        <v>451</v>
      </c>
    </row>
    <row r="28" spans="1:2" ht="42.75">
      <c r="A28" s="172">
        <v>43018</v>
      </c>
      <c r="B28" s="175" t="s">
        <v>449</v>
      </c>
    </row>
    <row r="29" spans="1:2" ht="71.25">
      <c r="A29" s="172">
        <v>42998</v>
      </c>
      <c r="B29" s="175" t="s">
        <v>448</v>
      </c>
    </row>
    <row r="30" spans="1:2" ht="42.75">
      <c r="A30" s="172">
        <v>42758</v>
      </c>
      <c r="B30" s="175" t="s">
        <v>443</v>
      </c>
    </row>
    <row r="31" spans="1:2" ht="85.5">
      <c r="A31" s="172">
        <v>42724</v>
      </c>
      <c r="B31" s="175" t="s">
        <v>438</v>
      </c>
    </row>
    <row r="32" spans="1:2" ht="42.75">
      <c r="A32" s="172">
        <v>42542</v>
      </c>
      <c r="B32" s="175" t="s">
        <v>437</v>
      </c>
    </row>
    <row r="33" spans="1:2" ht="42.75">
      <c r="A33" s="172">
        <v>42216</v>
      </c>
      <c r="B33" s="175" t="s">
        <v>436</v>
      </c>
    </row>
    <row r="34" spans="1:2" ht="28.5">
      <c r="A34" s="172">
        <v>42039</v>
      </c>
      <c r="B34" s="175" t="s">
        <v>431</v>
      </c>
    </row>
    <row r="35" spans="1:2" ht="42.75">
      <c r="A35" s="172">
        <v>41732</v>
      </c>
      <c r="B35" s="175" t="s">
        <v>429</v>
      </c>
    </row>
    <row r="36" spans="1:2" ht="57">
      <c r="A36" s="172">
        <v>41695</v>
      </c>
      <c r="B36" s="175" t="s">
        <v>426</v>
      </c>
    </row>
    <row r="37" spans="1:2" ht="57">
      <c r="A37" s="172">
        <v>41688</v>
      </c>
      <c r="B37" s="175" t="s">
        <v>425</v>
      </c>
    </row>
    <row r="38" spans="1:2" ht="57">
      <c r="A38" s="172">
        <v>41675</v>
      </c>
      <c r="B38" s="175" t="s">
        <v>422</v>
      </c>
    </row>
    <row r="39" spans="1:2" ht="71.25">
      <c r="A39" s="172">
        <v>41670</v>
      </c>
      <c r="B39" s="175" t="s">
        <v>421</v>
      </c>
    </row>
    <row r="40" spans="1:2" ht="42.75">
      <c r="A40" s="172">
        <v>41460</v>
      </c>
      <c r="B40" s="175" t="s">
        <v>418</v>
      </c>
    </row>
    <row r="41" spans="1:2" ht="42.75">
      <c r="A41" s="172">
        <v>41354</v>
      </c>
      <c r="B41" s="175" t="s">
        <v>417</v>
      </c>
    </row>
    <row r="42" spans="1:2" ht="42.75">
      <c r="A42" s="172">
        <v>41163</v>
      </c>
      <c r="B42" s="175" t="s">
        <v>416</v>
      </c>
    </row>
    <row r="43" spans="1:2" ht="57">
      <c r="A43" s="172">
        <v>41152</v>
      </c>
      <c r="B43" s="175" t="s">
        <v>415</v>
      </c>
    </row>
    <row r="44" spans="1:2" ht="42.75">
      <c r="A44" s="172">
        <v>40654</v>
      </c>
      <c r="B44" s="175" t="s">
        <v>414</v>
      </c>
    </row>
    <row r="45" spans="1:2" ht="71.25">
      <c r="A45" s="172">
        <v>40396</v>
      </c>
      <c r="B45" s="175" t="s">
        <v>413</v>
      </c>
    </row>
    <row r="46" spans="1:2" ht="57">
      <c r="A46" s="172">
        <v>40295</v>
      </c>
      <c r="B46" s="175" t="s">
        <v>412</v>
      </c>
    </row>
    <row r="47" spans="1:2" ht="99.75">
      <c r="A47" s="172">
        <v>40084</v>
      </c>
      <c r="B47" s="175" t="s">
        <v>406</v>
      </c>
    </row>
    <row r="48" spans="1:2" ht="53.25" customHeight="1">
      <c r="A48" s="172">
        <v>40008</v>
      </c>
      <c r="B48" s="175" t="s">
        <v>402</v>
      </c>
    </row>
    <row r="49" spans="1:2" ht="53.25" customHeight="1">
      <c r="A49" s="172">
        <v>39645</v>
      </c>
      <c r="B49" s="175" t="s">
        <v>401</v>
      </c>
    </row>
    <row r="50" spans="1:2" ht="42.75">
      <c r="A50" s="172">
        <v>39556</v>
      </c>
      <c r="B50" s="175" t="s">
        <v>400</v>
      </c>
    </row>
    <row r="51" spans="1:2" ht="71.25">
      <c r="A51" s="172">
        <v>39226</v>
      </c>
      <c r="B51" s="175" t="s">
        <v>399</v>
      </c>
    </row>
    <row r="52" spans="1:2" ht="71.25">
      <c r="A52" s="172">
        <v>39226</v>
      </c>
      <c r="B52" s="175" t="s">
        <v>398</v>
      </c>
    </row>
    <row r="53" spans="1:2" ht="57">
      <c r="A53" s="172">
        <v>39220</v>
      </c>
      <c r="B53" s="173" t="s">
        <v>397</v>
      </c>
    </row>
    <row r="54" spans="1:2" ht="42.75">
      <c r="A54" s="172">
        <v>39219</v>
      </c>
      <c r="B54" s="175" t="s">
        <v>396</v>
      </c>
    </row>
    <row r="55" spans="1:2" ht="42.75">
      <c r="A55" s="172">
        <v>39219</v>
      </c>
      <c r="B55" s="175" t="s">
        <v>380</v>
      </c>
    </row>
    <row r="56" spans="1:2" ht="42.75">
      <c r="A56" s="172">
        <v>39198</v>
      </c>
      <c r="B56" s="173" t="s">
        <v>383</v>
      </c>
    </row>
    <row r="57" spans="1:2" ht="28.5">
      <c r="A57" s="172">
        <v>39198</v>
      </c>
      <c r="B57" s="174" t="s">
        <v>382</v>
      </c>
    </row>
    <row r="58" spans="1:2" ht="28.5">
      <c r="A58" s="172">
        <v>39198</v>
      </c>
      <c r="B58" s="174" t="s">
        <v>381</v>
      </c>
    </row>
    <row r="59" spans="1:2" ht="42.75">
      <c r="A59" s="172">
        <v>39120</v>
      </c>
      <c r="B59" s="173" t="s">
        <v>374</v>
      </c>
    </row>
    <row r="60" spans="1:2" ht="28.5">
      <c r="A60" s="172">
        <v>39120</v>
      </c>
      <c r="B60" s="174" t="s">
        <v>375</v>
      </c>
    </row>
    <row r="61" spans="1:2" ht="42.75">
      <c r="A61" s="172">
        <v>39120</v>
      </c>
      <c r="B61" s="175" t="s">
        <v>376</v>
      </c>
    </row>
    <row r="62" spans="1:2" ht="57">
      <c r="A62" s="176">
        <v>39064</v>
      </c>
      <c r="B62" s="177" t="s">
        <v>346</v>
      </c>
    </row>
    <row r="63" spans="1:2" ht="85.5">
      <c r="A63" s="176">
        <v>39041</v>
      </c>
      <c r="B63" s="178" t="s">
        <v>343</v>
      </c>
    </row>
    <row r="64" spans="1:2" ht="57">
      <c r="A64" s="176">
        <v>39041</v>
      </c>
      <c r="B64" s="178" t="s">
        <v>344</v>
      </c>
    </row>
    <row r="65" spans="1:2" ht="114">
      <c r="A65" s="176">
        <v>39010</v>
      </c>
      <c r="B65" s="177" t="s">
        <v>342</v>
      </c>
    </row>
    <row r="66" spans="1:2" ht="57">
      <c r="A66" s="176">
        <v>38988</v>
      </c>
      <c r="B66" s="179" t="s">
        <v>341</v>
      </c>
    </row>
    <row r="67" spans="1:2" ht="42.75">
      <c r="A67" s="176">
        <v>38971</v>
      </c>
      <c r="B67" s="179" t="s">
        <v>340</v>
      </c>
    </row>
    <row r="68" spans="1:2" ht="42.75">
      <c r="A68" s="176">
        <v>38966</v>
      </c>
      <c r="B68" s="177" t="s">
        <v>339</v>
      </c>
    </row>
    <row r="69" spans="1:2" ht="85.5">
      <c r="A69" s="176">
        <v>38951</v>
      </c>
      <c r="B69" s="179" t="s">
        <v>338</v>
      </c>
    </row>
    <row r="70" spans="1:2">
      <c r="A70" s="180"/>
    </row>
    <row r="71" spans="1:2">
      <c r="A71" s="180"/>
    </row>
    <row r="72" spans="1:2">
      <c r="A72" s="180"/>
    </row>
    <row r="73" spans="1:2">
      <c r="A73" s="180"/>
    </row>
    <row r="74" spans="1:2">
      <c r="A74" s="180"/>
    </row>
    <row r="75" spans="1:2">
      <c r="A75" s="180"/>
    </row>
    <row r="76" spans="1:2">
      <c r="A76" s="180"/>
    </row>
    <row r="77" spans="1:2">
      <c r="A77" s="180"/>
    </row>
    <row r="78" spans="1:2">
      <c r="A78" s="180"/>
    </row>
    <row r="79" spans="1:2">
      <c r="A79" s="180"/>
    </row>
    <row r="80" spans="1:2">
      <c r="A80" s="180"/>
    </row>
    <row r="81" spans="1:1">
      <c r="A81" s="180"/>
    </row>
    <row r="82" spans="1:1">
      <c r="A82" s="180"/>
    </row>
    <row r="83" spans="1:1">
      <c r="A83" s="180"/>
    </row>
    <row r="84" spans="1:1">
      <c r="A84" s="181"/>
    </row>
    <row r="85" spans="1:1">
      <c r="A85" s="181"/>
    </row>
    <row r="86" spans="1:1">
      <c r="A86" s="181"/>
    </row>
    <row r="87" spans="1:1">
      <c r="A87" s="181"/>
    </row>
    <row r="88" spans="1:1">
      <c r="A88" s="181"/>
    </row>
    <row r="89" spans="1:1">
      <c r="A89" s="181"/>
    </row>
    <row r="90" spans="1:1">
      <c r="A90" s="181"/>
    </row>
    <row r="91" spans="1:1">
      <c r="A91" s="181"/>
    </row>
    <row r="92" spans="1:1">
      <c r="A92" s="181"/>
    </row>
    <row r="93" spans="1:1">
      <c r="A93" s="181"/>
    </row>
    <row r="94" spans="1:1">
      <c r="A94" s="181"/>
    </row>
    <row r="95" spans="1:1">
      <c r="A95" s="181"/>
    </row>
  </sheetData>
  <sheetProtection sheet="1" objects="1" scenarios="1"/>
  <mergeCells count="1">
    <mergeCell ref="A1:B1"/>
  </mergeCells>
  <phoneticPr fontId="3"/>
  <conditionalFormatting sqref="A1 A24:A65547">
    <cfRule type="cellIs" dxfId="73" priority="23" stopIfTrue="1" operator="between">
      <formula>43586</formula>
      <formula>43830</formula>
    </cfRule>
  </conditionalFormatting>
  <conditionalFormatting sqref="A23">
    <cfRule type="cellIs" dxfId="72" priority="22" stopIfTrue="1" operator="between">
      <formula>43586</formula>
      <formula>43830</formula>
    </cfRule>
  </conditionalFormatting>
  <conditionalFormatting sqref="A22">
    <cfRule type="cellIs" dxfId="71" priority="21" stopIfTrue="1" operator="between">
      <formula>43586</formula>
      <formula>43830</formula>
    </cfRule>
  </conditionalFormatting>
  <conditionalFormatting sqref="A21">
    <cfRule type="cellIs" dxfId="70" priority="20" stopIfTrue="1" operator="between">
      <formula>43586</formula>
      <formula>43830</formula>
    </cfRule>
  </conditionalFormatting>
  <conditionalFormatting sqref="A20">
    <cfRule type="cellIs" dxfId="69" priority="19" stopIfTrue="1" operator="between">
      <formula>43586</formula>
      <formula>43830</formula>
    </cfRule>
  </conditionalFormatting>
  <conditionalFormatting sqref="A16">
    <cfRule type="cellIs" dxfId="68" priority="18" stopIfTrue="1" operator="between">
      <formula>43586</formula>
      <formula>43830</formula>
    </cfRule>
  </conditionalFormatting>
  <conditionalFormatting sqref="A19">
    <cfRule type="cellIs" dxfId="67" priority="17" stopIfTrue="1" operator="between">
      <formula>43586</formula>
      <formula>43830</formula>
    </cfRule>
  </conditionalFormatting>
  <conditionalFormatting sqref="A17">
    <cfRule type="cellIs" dxfId="66" priority="16" stopIfTrue="1" operator="between">
      <formula>43586</formula>
      <formula>43830</formula>
    </cfRule>
  </conditionalFormatting>
  <conditionalFormatting sqref="A18">
    <cfRule type="cellIs" dxfId="65" priority="15" stopIfTrue="1" operator="between">
      <formula>43586</formula>
      <formula>43830</formula>
    </cfRule>
  </conditionalFormatting>
  <conditionalFormatting sqref="A15">
    <cfRule type="cellIs" dxfId="64" priority="14" stopIfTrue="1" operator="between">
      <formula>43586</formula>
      <formula>43830</formula>
    </cfRule>
  </conditionalFormatting>
  <conditionalFormatting sqref="A14">
    <cfRule type="cellIs" dxfId="63" priority="13" stopIfTrue="1" operator="between">
      <formula>43586</formula>
      <formula>43830</formula>
    </cfRule>
  </conditionalFormatting>
  <conditionalFormatting sqref="A13">
    <cfRule type="cellIs" dxfId="62" priority="12" stopIfTrue="1" operator="between">
      <formula>43586</formula>
      <formula>43830</formula>
    </cfRule>
  </conditionalFormatting>
  <conditionalFormatting sqref="A12">
    <cfRule type="cellIs" dxfId="61" priority="11" stopIfTrue="1" operator="between">
      <formula>43586</formula>
      <formula>43830</formula>
    </cfRule>
  </conditionalFormatting>
  <conditionalFormatting sqref="A11">
    <cfRule type="cellIs" dxfId="60" priority="10" stopIfTrue="1" operator="between">
      <formula>43586</formula>
      <formula>43830</formula>
    </cfRule>
  </conditionalFormatting>
  <conditionalFormatting sqref="A10">
    <cfRule type="cellIs" dxfId="59" priority="9" stopIfTrue="1" operator="between">
      <formula>43586</formula>
      <formula>43830</formula>
    </cfRule>
  </conditionalFormatting>
  <conditionalFormatting sqref="A9">
    <cfRule type="cellIs" dxfId="58" priority="8" stopIfTrue="1" operator="between">
      <formula>43586</formula>
      <formula>43830</formula>
    </cfRule>
  </conditionalFormatting>
  <conditionalFormatting sqref="A8">
    <cfRule type="cellIs" dxfId="57" priority="7" stopIfTrue="1" operator="between">
      <formula>43586</formula>
      <formula>43830</formula>
    </cfRule>
  </conditionalFormatting>
  <conditionalFormatting sqref="A7">
    <cfRule type="cellIs" dxfId="56" priority="6" stopIfTrue="1" operator="between">
      <formula>43586</formula>
      <formula>43830</formula>
    </cfRule>
  </conditionalFormatting>
  <conditionalFormatting sqref="A6">
    <cfRule type="cellIs" dxfId="55" priority="5" stopIfTrue="1" operator="between">
      <formula>43586</formula>
      <formula>43830</formula>
    </cfRule>
  </conditionalFormatting>
  <conditionalFormatting sqref="A5">
    <cfRule type="cellIs" dxfId="54" priority="4" stopIfTrue="1" operator="between">
      <formula>43586</formula>
      <formula>43830</formula>
    </cfRule>
  </conditionalFormatting>
  <conditionalFormatting sqref="A4">
    <cfRule type="cellIs" dxfId="53" priority="3" stopIfTrue="1" operator="between">
      <formula>43586</formula>
      <formula>43830</formula>
    </cfRule>
  </conditionalFormatting>
  <conditionalFormatting sqref="A3">
    <cfRule type="cellIs" dxfId="52" priority="2" stopIfTrue="1" operator="between">
      <formula>43586</formula>
      <formula>43830</formula>
    </cfRule>
  </conditionalFormatting>
  <conditionalFormatting sqref="A2">
    <cfRule type="cellIs" dxfId="51" priority="1" stopIfTrue="1" operator="between">
      <formula>43586</formula>
      <formula>43830</formula>
    </cfRule>
  </conditionalFormatting>
  <printOptions horizontalCentered="1"/>
  <pageMargins left="0.19685039370078741" right="0.19685039370078741" top="0.78740157480314965"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104"/>
  <sheetViews>
    <sheetView workbookViewId="0">
      <selection sqref="A1:AW1"/>
    </sheetView>
  </sheetViews>
  <sheetFormatPr defaultRowHeight="14.25"/>
  <cols>
    <col min="1" max="49" width="1.625" style="1" customWidth="1"/>
    <col min="50" max="50" width="53.25" style="1" customWidth="1"/>
    <col min="51" max="16384" width="9" style="1"/>
  </cols>
  <sheetData>
    <row r="1" spans="1:50" ht="48" customHeight="1" thickBot="1">
      <c r="A1" s="708" t="s">
        <v>242</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10"/>
      <c r="AX1" s="2"/>
    </row>
    <row r="2" spans="1:50" ht="43.5" customHeight="1" thickBot="1">
      <c r="A2" s="623" t="s">
        <v>63</v>
      </c>
      <c r="B2" s="624"/>
      <c r="C2" s="624"/>
      <c r="D2" s="624"/>
      <c r="E2" s="624"/>
      <c r="F2" s="624"/>
      <c r="G2" s="624"/>
      <c r="H2" s="711"/>
      <c r="I2" s="623" t="s">
        <v>68</v>
      </c>
      <c r="J2" s="624"/>
      <c r="K2" s="624"/>
      <c r="L2" s="624"/>
      <c r="M2" s="624"/>
      <c r="N2" s="624"/>
      <c r="O2" s="624"/>
      <c r="P2" s="624"/>
      <c r="Q2" s="711"/>
      <c r="R2" s="712" t="s">
        <v>69</v>
      </c>
      <c r="S2" s="713"/>
      <c r="T2" s="713"/>
      <c r="U2" s="713"/>
      <c r="V2" s="713"/>
      <c r="W2" s="713"/>
      <c r="X2" s="713"/>
      <c r="Y2" s="713"/>
      <c r="Z2" s="713"/>
      <c r="AA2" s="713"/>
      <c r="AB2" s="713"/>
      <c r="AC2" s="713"/>
      <c r="AD2" s="714"/>
      <c r="AE2" s="715" t="s">
        <v>70</v>
      </c>
      <c r="AF2" s="716"/>
      <c r="AG2" s="716"/>
      <c r="AH2" s="716"/>
      <c r="AI2" s="716"/>
      <c r="AJ2" s="716"/>
      <c r="AK2" s="716"/>
      <c r="AL2" s="716"/>
      <c r="AM2" s="716"/>
      <c r="AN2" s="716"/>
      <c r="AO2" s="716"/>
      <c r="AP2" s="716"/>
      <c r="AQ2" s="716"/>
      <c r="AR2" s="716"/>
      <c r="AS2" s="716"/>
      <c r="AT2" s="716"/>
      <c r="AU2" s="716"/>
      <c r="AV2" s="716"/>
      <c r="AW2" s="717"/>
      <c r="AX2" s="2"/>
    </row>
    <row r="3" spans="1:50" ht="41.25" customHeight="1">
      <c r="A3" s="697" t="s">
        <v>64</v>
      </c>
      <c r="B3" s="698"/>
      <c r="C3" s="698"/>
      <c r="D3" s="698"/>
      <c r="E3" s="698"/>
      <c r="F3" s="698"/>
      <c r="G3" s="698"/>
      <c r="H3" s="699"/>
      <c r="I3" s="700" t="s">
        <v>236</v>
      </c>
      <c r="J3" s="701"/>
      <c r="K3" s="701"/>
      <c r="L3" s="701"/>
      <c r="M3" s="701"/>
      <c r="N3" s="701"/>
      <c r="O3" s="701"/>
      <c r="P3" s="701"/>
      <c r="Q3" s="702"/>
      <c r="R3" s="703">
        <v>500000</v>
      </c>
      <c r="S3" s="704"/>
      <c r="T3" s="704"/>
      <c r="U3" s="704"/>
      <c r="V3" s="704"/>
      <c r="W3" s="704"/>
      <c r="X3" s="704"/>
      <c r="Y3" s="704"/>
      <c r="Z3" s="704"/>
      <c r="AA3" s="704"/>
      <c r="AB3" s="103"/>
      <c r="AC3" s="102" t="s">
        <v>67</v>
      </c>
      <c r="AD3" s="104"/>
      <c r="AE3" s="705" t="s">
        <v>229</v>
      </c>
      <c r="AF3" s="706"/>
      <c r="AG3" s="706"/>
      <c r="AH3" s="706"/>
      <c r="AI3" s="706"/>
      <c r="AJ3" s="706"/>
      <c r="AK3" s="706"/>
      <c r="AL3" s="706"/>
      <c r="AM3" s="706"/>
      <c r="AN3" s="706"/>
      <c r="AO3" s="706"/>
      <c r="AP3" s="706"/>
      <c r="AQ3" s="706"/>
      <c r="AR3" s="706"/>
      <c r="AS3" s="706"/>
      <c r="AT3" s="706"/>
      <c r="AU3" s="706"/>
      <c r="AV3" s="706"/>
      <c r="AW3" s="707"/>
      <c r="AX3" s="2"/>
    </row>
    <row r="4" spans="1:50" ht="41.25" customHeight="1">
      <c r="A4" s="694"/>
      <c r="B4" s="695"/>
      <c r="C4" s="695"/>
      <c r="D4" s="695"/>
      <c r="E4" s="695"/>
      <c r="F4" s="695"/>
      <c r="G4" s="695"/>
      <c r="H4" s="696"/>
      <c r="I4" s="677" t="s">
        <v>71</v>
      </c>
      <c r="J4" s="678"/>
      <c r="K4" s="678"/>
      <c r="L4" s="678"/>
      <c r="M4" s="678"/>
      <c r="N4" s="678"/>
      <c r="O4" s="678"/>
      <c r="P4" s="678"/>
      <c r="Q4" s="679"/>
      <c r="R4" s="666">
        <v>2200000</v>
      </c>
      <c r="S4" s="667"/>
      <c r="T4" s="667"/>
      <c r="U4" s="667"/>
      <c r="V4" s="667"/>
      <c r="W4" s="667"/>
      <c r="X4" s="667"/>
      <c r="Y4" s="667"/>
      <c r="Z4" s="667"/>
      <c r="AA4" s="667"/>
      <c r="AB4" s="106"/>
      <c r="AC4" s="105" t="s">
        <v>67</v>
      </c>
      <c r="AD4" s="105"/>
      <c r="AE4" s="680" t="s">
        <v>229</v>
      </c>
      <c r="AF4" s="681"/>
      <c r="AG4" s="681"/>
      <c r="AH4" s="681"/>
      <c r="AI4" s="681"/>
      <c r="AJ4" s="681"/>
      <c r="AK4" s="681"/>
      <c r="AL4" s="681"/>
      <c r="AM4" s="681"/>
      <c r="AN4" s="681"/>
      <c r="AO4" s="681"/>
      <c r="AP4" s="681"/>
      <c r="AQ4" s="681"/>
      <c r="AR4" s="681"/>
      <c r="AS4" s="681"/>
      <c r="AT4" s="681"/>
      <c r="AU4" s="681"/>
      <c r="AV4" s="681"/>
      <c r="AW4" s="682"/>
      <c r="AX4" s="2"/>
    </row>
    <row r="5" spans="1:50" ht="41.25" customHeight="1">
      <c r="A5" s="691" t="s">
        <v>65</v>
      </c>
      <c r="B5" s="692"/>
      <c r="C5" s="692"/>
      <c r="D5" s="692"/>
      <c r="E5" s="692"/>
      <c r="F5" s="692"/>
      <c r="G5" s="692"/>
      <c r="H5" s="693"/>
      <c r="I5" s="663" t="s">
        <v>72</v>
      </c>
      <c r="J5" s="664"/>
      <c r="K5" s="664"/>
      <c r="L5" s="664"/>
      <c r="M5" s="664"/>
      <c r="N5" s="664"/>
      <c r="O5" s="664"/>
      <c r="P5" s="664"/>
      <c r="Q5" s="665"/>
      <c r="R5" s="666">
        <v>1234567890</v>
      </c>
      <c r="S5" s="667"/>
      <c r="T5" s="667"/>
      <c r="U5" s="667"/>
      <c r="V5" s="667"/>
      <c r="W5" s="667"/>
      <c r="X5" s="667"/>
      <c r="Y5" s="667"/>
      <c r="Z5" s="667"/>
      <c r="AA5" s="667"/>
      <c r="AB5" s="106"/>
      <c r="AC5" s="105" t="s">
        <v>67</v>
      </c>
      <c r="AD5" s="105"/>
      <c r="AE5" s="680" t="s">
        <v>446</v>
      </c>
      <c r="AF5" s="681"/>
      <c r="AG5" s="681"/>
      <c r="AH5" s="681"/>
      <c r="AI5" s="681"/>
      <c r="AJ5" s="681"/>
      <c r="AK5" s="681"/>
      <c r="AL5" s="681"/>
      <c r="AM5" s="681"/>
      <c r="AN5" s="681"/>
      <c r="AO5" s="681"/>
      <c r="AP5" s="681"/>
      <c r="AQ5" s="681"/>
      <c r="AR5" s="681"/>
      <c r="AS5" s="681"/>
      <c r="AT5" s="681"/>
      <c r="AU5" s="681"/>
      <c r="AV5" s="681"/>
      <c r="AW5" s="682"/>
      <c r="AX5" s="136"/>
    </row>
    <row r="6" spans="1:50" ht="41.25" customHeight="1">
      <c r="A6" s="694"/>
      <c r="B6" s="695"/>
      <c r="C6" s="695"/>
      <c r="D6" s="695"/>
      <c r="E6" s="695"/>
      <c r="F6" s="695"/>
      <c r="G6" s="695"/>
      <c r="H6" s="696"/>
      <c r="I6" s="663" t="s">
        <v>73</v>
      </c>
      <c r="J6" s="664"/>
      <c r="K6" s="664"/>
      <c r="L6" s="664"/>
      <c r="M6" s="664"/>
      <c r="N6" s="664"/>
      <c r="O6" s="664"/>
      <c r="P6" s="664"/>
      <c r="Q6" s="665"/>
      <c r="R6" s="666">
        <v>7654321</v>
      </c>
      <c r="S6" s="667"/>
      <c r="T6" s="667"/>
      <c r="U6" s="667"/>
      <c r="V6" s="667"/>
      <c r="W6" s="667"/>
      <c r="X6" s="667"/>
      <c r="Y6" s="667"/>
      <c r="Z6" s="667"/>
      <c r="AA6" s="667"/>
      <c r="AB6" s="106"/>
      <c r="AC6" s="105" t="s">
        <v>67</v>
      </c>
      <c r="AD6" s="105"/>
      <c r="AE6" s="680" t="s">
        <v>447</v>
      </c>
      <c r="AF6" s="681"/>
      <c r="AG6" s="681"/>
      <c r="AH6" s="681"/>
      <c r="AI6" s="681"/>
      <c r="AJ6" s="681"/>
      <c r="AK6" s="681"/>
      <c r="AL6" s="681"/>
      <c r="AM6" s="681"/>
      <c r="AN6" s="681"/>
      <c r="AO6" s="681"/>
      <c r="AP6" s="681"/>
      <c r="AQ6" s="681"/>
      <c r="AR6" s="681"/>
      <c r="AS6" s="681"/>
      <c r="AT6" s="681"/>
      <c r="AU6" s="681"/>
      <c r="AV6" s="681"/>
      <c r="AW6" s="682"/>
      <c r="AX6" s="136"/>
    </row>
    <row r="7" spans="1:50" ht="41.25" customHeight="1" thickBot="1">
      <c r="A7" s="683" t="s">
        <v>66</v>
      </c>
      <c r="B7" s="684"/>
      <c r="C7" s="684"/>
      <c r="D7" s="684"/>
      <c r="E7" s="684"/>
      <c r="F7" s="684"/>
      <c r="G7" s="684"/>
      <c r="H7" s="685"/>
      <c r="I7" s="683"/>
      <c r="J7" s="684"/>
      <c r="K7" s="684"/>
      <c r="L7" s="684"/>
      <c r="M7" s="684"/>
      <c r="N7" s="684"/>
      <c r="O7" s="684"/>
      <c r="P7" s="684"/>
      <c r="Q7" s="685"/>
      <c r="R7" s="686"/>
      <c r="S7" s="687"/>
      <c r="T7" s="687"/>
      <c r="U7" s="687"/>
      <c r="V7" s="687"/>
      <c r="W7" s="687"/>
      <c r="X7" s="687"/>
      <c r="Y7" s="687"/>
      <c r="Z7" s="687"/>
      <c r="AA7" s="687"/>
      <c r="AB7" s="107"/>
      <c r="AC7" s="108" t="s">
        <v>67</v>
      </c>
      <c r="AD7" s="108"/>
      <c r="AE7" s="688"/>
      <c r="AF7" s="689"/>
      <c r="AG7" s="689"/>
      <c r="AH7" s="689"/>
      <c r="AI7" s="689"/>
      <c r="AJ7" s="689"/>
      <c r="AK7" s="689"/>
      <c r="AL7" s="689"/>
      <c r="AM7" s="689"/>
      <c r="AN7" s="689"/>
      <c r="AO7" s="689"/>
      <c r="AP7" s="689"/>
      <c r="AQ7" s="689"/>
      <c r="AR7" s="689"/>
      <c r="AS7" s="689"/>
      <c r="AT7" s="689"/>
      <c r="AU7" s="689"/>
      <c r="AV7" s="689"/>
      <c r="AW7" s="690"/>
      <c r="AX7" s="2"/>
    </row>
    <row r="8" spans="1:50" ht="35.25" customHeight="1" thickBo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2"/>
    </row>
    <row r="9" spans="1:50" ht="22.5" customHeight="1">
      <c r="A9" s="39"/>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1"/>
      <c r="AX9" s="2"/>
    </row>
    <row r="10" spans="1:50" ht="17.25">
      <c r="A10" s="674" t="s">
        <v>579</v>
      </c>
      <c r="B10" s="675"/>
      <c r="C10" s="675"/>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6"/>
      <c r="AX10" s="2"/>
    </row>
    <row r="11" spans="1:50" ht="22.5" customHeight="1">
      <c r="A11" s="4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5"/>
      <c r="AX11" s="2"/>
    </row>
    <row r="12" spans="1:50">
      <c r="A12" s="44"/>
      <c r="B12" s="4"/>
      <c r="C12" s="351" t="s">
        <v>75</v>
      </c>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4"/>
      <c r="AW12" s="45"/>
      <c r="AX12" s="2"/>
    </row>
    <row r="13" spans="1:50">
      <c r="A13" s="44"/>
      <c r="B13" s="4"/>
      <c r="C13" s="4"/>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4"/>
      <c r="AV13" s="4"/>
      <c r="AW13" s="45"/>
      <c r="AX13" s="2"/>
    </row>
    <row r="14" spans="1:50">
      <c r="A14" s="44"/>
      <c r="B14" s="4"/>
      <c r="C14" s="351" t="s">
        <v>74</v>
      </c>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4"/>
      <c r="AW14" s="45"/>
      <c r="AX14" s="2"/>
    </row>
    <row r="15" spans="1:50">
      <c r="A15" s="44"/>
      <c r="B15" s="4"/>
      <c r="C15" s="4"/>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4"/>
      <c r="AV15" s="4"/>
      <c r="AW15" s="45"/>
      <c r="AX15" s="2"/>
    </row>
    <row r="16" spans="1:50">
      <c r="A16" s="44"/>
      <c r="B16" s="4"/>
      <c r="C16" s="4"/>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670">
        <f>基本情報!F5</f>
        <v>45170</v>
      </c>
      <c r="AD16" s="670"/>
      <c r="AE16" s="670"/>
      <c r="AF16" s="670"/>
      <c r="AG16" s="670"/>
      <c r="AH16" s="670"/>
      <c r="AI16" s="670"/>
      <c r="AJ16" s="670"/>
      <c r="AK16" s="670"/>
      <c r="AL16" s="670"/>
      <c r="AM16" s="670"/>
      <c r="AN16" s="670"/>
      <c r="AO16" s="670"/>
      <c r="AP16" s="31"/>
      <c r="AQ16" s="31"/>
      <c r="AR16" s="31"/>
      <c r="AS16" s="31"/>
      <c r="AT16" s="31"/>
      <c r="AU16" s="4"/>
      <c r="AV16" s="4"/>
      <c r="AW16" s="45"/>
      <c r="AX16" s="2"/>
    </row>
    <row r="17" spans="1:50" ht="18.75" customHeight="1">
      <c r="A17" s="44"/>
      <c r="B17" s="4"/>
      <c r="C17" s="4"/>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
      <c r="AD17" s="3"/>
      <c r="AE17" s="3"/>
      <c r="AF17" s="3"/>
      <c r="AG17" s="3"/>
      <c r="AH17" s="3"/>
      <c r="AI17" s="3"/>
      <c r="AJ17" s="3"/>
      <c r="AK17" s="3"/>
      <c r="AL17" s="3"/>
      <c r="AM17" s="3"/>
      <c r="AN17" s="3"/>
      <c r="AO17" s="3"/>
      <c r="AP17" s="31"/>
      <c r="AQ17" s="31"/>
      <c r="AR17" s="31"/>
      <c r="AS17" s="31"/>
      <c r="AT17" s="31"/>
      <c r="AU17" s="4"/>
      <c r="AV17" s="4"/>
      <c r="AW17" s="45"/>
      <c r="AX17" s="2"/>
    </row>
    <row r="18" spans="1:50">
      <c r="A18" s="44"/>
      <c r="B18" s="4"/>
      <c r="C18" s="4"/>
      <c r="D18" s="31"/>
      <c r="E18" s="31"/>
      <c r="F18" s="31"/>
      <c r="G18" s="351" t="s">
        <v>538</v>
      </c>
      <c r="H18" s="351"/>
      <c r="I18" s="351"/>
      <c r="J18" s="351"/>
      <c r="K18" s="351"/>
      <c r="L18" s="351"/>
      <c r="M18" s="351"/>
      <c r="N18" s="351"/>
      <c r="O18" s="351"/>
      <c r="P18" s="351"/>
      <c r="Q18" s="31"/>
      <c r="R18" s="31"/>
      <c r="S18" s="668" t="str">
        <f>基本情報!F11</f>
        <v>譲受一郎</v>
      </c>
      <c r="T18" s="669"/>
      <c r="U18" s="669"/>
      <c r="V18" s="669"/>
      <c r="W18" s="669"/>
      <c r="X18" s="669"/>
      <c r="Y18" s="669"/>
      <c r="Z18" s="669"/>
      <c r="AA18" s="669"/>
      <c r="AB18" s="669"/>
      <c r="AC18" s="669"/>
      <c r="AD18" s="669"/>
      <c r="AE18" s="669"/>
      <c r="AF18" s="669"/>
      <c r="AG18" s="669"/>
      <c r="AH18" s="669"/>
      <c r="AI18" s="669"/>
      <c r="AJ18" s="669"/>
      <c r="AK18" s="669"/>
      <c r="AL18" s="669"/>
      <c r="AM18" s="669"/>
      <c r="AN18" s="669"/>
      <c r="AO18" s="3"/>
      <c r="AP18" s="31"/>
      <c r="AQ18" s="4"/>
      <c r="AR18" s="4"/>
      <c r="AS18" s="31"/>
      <c r="AT18" s="31"/>
      <c r="AU18" s="4"/>
      <c r="AV18" s="4"/>
      <c r="AW18" s="45"/>
      <c r="AX18" s="2"/>
    </row>
    <row r="19" spans="1:50" ht="22.5" customHeight="1" thickBot="1">
      <c r="A19" s="52"/>
      <c r="B19" s="53"/>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5"/>
      <c r="AD19" s="55"/>
      <c r="AE19" s="55"/>
      <c r="AF19" s="55"/>
      <c r="AG19" s="55"/>
      <c r="AH19" s="55"/>
      <c r="AI19" s="55"/>
      <c r="AJ19" s="55"/>
      <c r="AK19" s="55"/>
      <c r="AL19" s="55"/>
      <c r="AM19" s="55"/>
      <c r="AN19" s="55"/>
      <c r="AO19" s="55"/>
      <c r="AP19" s="54"/>
      <c r="AQ19" s="54"/>
      <c r="AR19" s="54"/>
      <c r="AS19" s="54"/>
      <c r="AT19" s="54"/>
      <c r="AU19" s="53"/>
      <c r="AV19" s="53"/>
      <c r="AW19" s="56"/>
      <c r="AX19" s="2"/>
    </row>
    <row r="20" spans="1:50" ht="35.25" customHeight="1" thickBot="1">
      <c r="A20" s="4"/>
      <c r="B20" s="4"/>
      <c r="C20" s="4"/>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
      <c r="AD20" s="3"/>
      <c r="AE20" s="3"/>
      <c r="AF20" s="3"/>
      <c r="AG20" s="3"/>
      <c r="AH20" s="3"/>
      <c r="AI20" s="3"/>
      <c r="AJ20" s="3"/>
      <c r="AK20" s="3"/>
      <c r="AL20" s="3"/>
      <c r="AM20" s="3"/>
      <c r="AN20" s="3"/>
      <c r="AO20" s="3"/>
      <c r="AP20" s="31"/>
      <c r="AQ20" s="31"/>
      <c r="AR20" s="31"/>
      <c r="AS20" s="31"/>
      <c r="AT20" s="31"/>
      <c r="AU20" s="4"/>
      <c r="AV20" s="4"/>
      <c r="AW20" s="4"/>
      <c r="AX20" s="2"/>
    </row>
    <row r="21" spans="1:50" ht="22.5" customHeight="1">
      <c r="A21" s="39"/>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1"/>
      <c r="AX21" s="2"/>
    </row>
    <row r="22" spans="1:50" ht="17.25">
      <c r="A22" s="671" t="s">
        <v>76</v>
      </c>
      <c r="B22" s="672"/>
      <c r="C22" s="672"/>
      <c r="D22" s="672"/>
      <c r="E22" s="672"/>
      <c r="F22" s="672"/>
      <c r="G22" s="672"/>
      <c r="H22" s="672"/>
      <c r="I22" s="672"/>
      <c r="J22" s="672"/>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3"/>
      <c r="AX22" s="2"/>
    </row>
    <row r="23" spans="1:50" ht="29.25" customHeight="1">
      <c r="A23" s="4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5"/>
      <c r="AX23" s="2"/>
    </row>
    <row r="24" spans="1:50">
      <c r="A24" s="44"/>
      <c r="B24" s="4"/>
      <c r="C24" s="4"/>
      <c r="D24" s="351" t="s">
        <v>77</v>
      </c>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4"/>
      <c r="AV24" s="4"/>
      <c r="AW24" s="45"/>
      <c r="AX24" s="2"/>
    </row>
    <row r="25" spans="1:50" ht="27" customHeight="1">
      <c r="A25" s="44"/>
      <c r="B25" s="4"/>
      <c r="C25" s="4"/>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4"/>
      <c r="AV25" s="4"/>
      <c r="AW25" s="45"/>
      <c r="AX25" s="2"/>
    </row>
    <row r="26" spans="1:50">
      <c r="A26" s="44"/>
      <c r="B26" s="4"/>
      <c r="C26" s="4"/>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670">
        <f>基本情報!F5</f>
        <v>45170</v>
      </c>
      <c r="AD26" s="670"/>
      <c r="AE26" s="670"/>
      <c r="AF26" s="670"/>
      <c r="AG26" s="670"/>
      <c r="AH26" s="670"/>
      <c r="AI26" s="670"/>
      <c r="AJ26" s="670"/>
      <c r="AK26" s="670"/>
      <c r="AL26" s="670"/>
      <c r="AM26" s="670"/>
      <c r="AN26" s="670"/>
      <c r="AO26" s="670"/>
      <c r="AP26" s="31"/>
      <c r="AQ26" s="31"/>
      <c r="AR26" s="31"/>
      <c r="AS26" s="31"/>
      <c r="AT26" s="31"/>
      <c r="AU26" s="4"/>
      <c r="AV26" s="4"/>
      <c r="AW26" s="45"/>
      <c r="AX26" s="2"/>
    </row>
    <row r="27" spans="1:50" ht="18.75" customHeight="1">
      <c r="A27" s="44"/>
      <c r="B27" s="4"/>
      <c r="C27" s="4"/>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
      <c r="AD27" s="3"/>
      <c r="AE27" s="3"/>
      <c r="AF27" s="3"/>
      <c r="AG27" s="3"/>
      <c r="AH27" s="3"/>
      <c r="AI27" s="3"/>
      <c r="AJ27" s="3"/>
      <c r="AK27" s="3"/>
      <c r="AL27" s="3"/>
      <c r="AM27" s="3"/>
      <c r="AN27" s="3"/>
      <c r="AO27" s="3"/>
      <c r="AP27" s="31"/>
      <c r="AQ27" s="31"/>
      <c r="AR27" s="31"/>
      <c r="AS27" s="31"/>
      <c r="AT27" s="31"/>
      <c r="AU27" s="4"/>
      <c r="AV27" s="4"/>
      <c r="AW27" s="45"/>
      <c r="AX27" s="2"/>
    </row>
    <row r="28" spans="1:50">
      <c r="A28" s="44"/>
      <c r="B28" s="4"/>
      <c r="C28" s="4"/>
      <c r="D28" s="31"/>
      <c r="E28" s="31"/>
      <c r="F28" s="31"/>
      <c r="G28" s="351" t="s">
        <v>538</v>
      </c>
      <c r="H28" s="351"/>
      <c r="I28" s="351"/>
      <c r="J28" s="351"/>
      <c r="K28" s="351"/>
      <c r="L28" s="351"/>
      <c r="M28" s="351"/>
      <c r="N28" s="351"/>
      <c r="O28" s="351"/>
      <c r="P28" s="351"/>
      <c r="Q28" s="31"/>
      <c r="R28" s="31"/>
      <c r="S28" s="668" t="str">
        <f>基本情報!F11</f>
        <v>譲受一郎</v>
      </c>
      <c r="T28" s="669"/>
      <c r="U28" s="669"/>
      <c r="V28" s="669"/>
      <c r="W28" s="669"/>
      <c r="X28" s="669"/>
      <c r="Y28" s="669"/>
      <c r="Z28" s="669"/>
      <c r="AA28" s="669"/>
      <c r="AB28" s="669"/>
      <c r="AC28" s="669"/>
      <c r="AD28" s="669"/>
      <c r="AE28" s="669"/>
      <c r="AF28" s="669"/>
      <c r="AG28" s="669"/>
      <c r="AH28" s="669"/>
      <c r="AI28" s="669"/>
      <c r="AJ28" s="669"/>
      <c r="AK28" s="669"/>
      <c r="AL28" s="669"/>
      <c r="AM28" s="669"/>
      <c r="AN28" s="669"/>
      <c r="AO28" s="3"/>
      <c r="AP28" s="31"/>
      <c r="AQ28" s="4"/>
      <c r="AR28" s="4"/>
      <c r="AS28" s="31"/>
      <c r="AT28" s="31"/>
      <c r="AU28" s="4"/>
      <c r="AV28" s="4"/>
      <c r="AW28" s="45"/>
      <c r="AX28" s="2"/>
    </row>
    <row r="29" spans="1:50" ht="22.5" customHeight="1" thickBot="1">
      <c r="A29" s="52"/>
      <c r="B29" s="53"/>
      <c r="C29" s="53"/>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5"/>
      <c r="AD29" s="55"/>
      <c r="AE29" s="55"/>
      <c r="AF29" s="55"/>
      <c r="AG29" s="55"/>
      <c r="AH29" s="55"/>
      <c r="AI29" s="55"/>
      <c r="AJ29" s="55"/>
      <c r="AK29" s="55"/>
      <c r="AL29" s="55"/>
      <c r="AM29" s="55"/>
      <c r="AN29" s="55"/>
      <c r="AO29" s="55"/>
      <c r="AP29" s="54"/>
      <c r="AQ29" s="54"/>
      <c r="AR29" s="54"/>
      <c r="AS29" s="54"/>
      <c r="AT29" s="54"/>
      <c r="AU29" s="53"/>
      <c r="AV29" s="53"/>
      <c r="AW29" s="56"/>
      <c r="AX29" s="2"/>
    </row>
    <row r="30" spans="1:50" ht="34.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c r="A31" s="313" t="s">
        <v>78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2"/>
    </row>
    <row r="32" spans="1:50" ht="342"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sheetData>
  <sheetProtection sheet="1" objects="1" scenarios="1"/>
  <mergeCells count="35">
    <mergeCell ref="I2:Q2"/>
    <mergeCell ref="R2:AD2"/>
    <mergeCell ref="AE2:AW2"/>
    <mergeCell ref="A1:AW1"/>
    <mergeCell ref="A10:AW10"/>
    <mergeCell ref="A2:H2"/>
    <mergeCell ref="AC16:AO16"/>
    <mergeCell ref="C12:AU12"/>
    <mergeCell ref="C14:AU14"/>
    <mergeCell ref="AE6:AW6"/>
    <mergeCell ref="A3:H4"/>
    <mergeCell ref="A5:H6"/>
    <mergeCell ref="A7:H7"/>
    <mergeCell ref="I3:Q3"/>
    <mergeCell ref="I4:Q4"/>
    <mergeCell ref="I5:Q5"/>
    <mergeCell ref="I6:Q6"/>
    <mergeCell ref="I7:Q7"/>
    <mergeCell ref="AE3:AW3"/>
    <mergeCell ref="A31:AW31"/>
    <mergeCell ref="R3:AA3"/>
    <mergeCell ref="R4:AA4"/>
    <mergeCell ref="R5:AA5"/>
    <mergeCell ref="R6:AA6"/>
    <mergeCell ref="R7:AA7"/>
    <mergeCell ref="AE7:AW7"/>
    <mergeCell ref="D24:AT24"/>
    <mergeCell ref="AC26:AO26"/>
    <mergeCell ref="G28:P28"/>
    <mergeCell ref="S28:AN28"/>
    <mergeCell ref="G18:P18"/>
    <mergeCell ref="S18:AN18"/>
    <mergeCell ref="A22:AW22"/>
    <mergeCell ref="AE4:AW4"/>
    <mergeCell ref="AE5:AW5"/>
  </mergeCells>
  <phoneticPr fontId="3"/>
  <conditionalFormatting sqref="AC16:AO16 AC26:AO26">
    <cfRule type="cellIs" dxfId="26" priority="1" stopIfTrue="1" operator="between">
      <formula>43586</formula>
      <formula>43830</formula>
    </cfRule>
  </conditionalFormatting>
  <dataValidations count="2">
    <dataValidation imeMode="disabled" allowBlank="1" showInputMessage="1" showErrorMessage="1" sqref="R3:AA7" xr:uid="{00000000-0002-0000-1300-000000000000}"/>
    <dataValidation imeMode="hiragana" allowBlank="1" showInputMessage="1" showErrorMessage="1" sqref="AE3:AW7" xr:uid="{00000000-0002-0000-1300-000001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93"/>
  <sheetViews>
    <sheetView workbookViewId="0">
      <selection sqref="A1:AW1"/>
    </sheetView>
  </sheetViews>
  <sheetFormatPr defaultRowHeight="14.25"/>
  <cols>
    <col min="1" max="49" width="1.625" style="1" customWidth="1"/>
    <col min="50" max="50" width="66.5" style="1" customWidth="1"/>
    <col min="51" max="16384" width="9" style="1"/>
  </cols>
  <sheetData>
    <row r="1" spans="1:50" ht="38.25" customHeight="1" thickBot="1">
      <c r="A1" s="747" t="s">
        <v>63</v>
      </c>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9"/>
      <c r="AX1" s="2"/>
    </row>
    <row r="2" spans="1:50" ht="9.75" customHeight="1">
      <c r="A2" s="9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8"/>
      <c r="AX2" s="2"/>
    </row>
    <row r="3" spans="1:50" ht="18.75" customHeight="1">
      <c r="A3" s="766" t="s">
        <v>87</v>
      </c>
      <c r="B3" s="767"/>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8"/>
      <c r="AX3" s="2"/>
    </row>
    <row r="4" spans="1:50" ht="12" customHeight="1">
      <c r="A4" s="44"/>
      <c r="B4" s="4"/>
      <c r="C4" s="4"/>
      <c r="D4" s="4"/>
      <c r="E4" s="4"/>
      <c r="F4" s="4"/>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4"/>
      <c r="AM4" s="4"/>
      <c r="AN4" s="4"/>
      <c r="AO4" s="4"/>
      <c r="AP4" s="4"/>
      <c r="AQ4" s="4"/>
      <c r="AR4" s="4"/>
      <c r="AS4" s="4"/>
      <c r="AT4" s="4"/>
      <c r="AU4" s="4"/>
      <c r="AV4" s="4"/>
      <c r="AW4" s="45"/>
      <c r="AX4" s="2"/>
    </row>
    <row r="5" spans="1:50" ht="14.25" customHeight="1">
      <c r="A5" s="44"/>
      <c r="B5" s="4"/>
      <c r="C5" s="4"/>
      <c r="D5" s="4"/>
      <c r="E5" s="28" t="s">
        <v>79</v>
      </c>
      <c r="F5" s="4"/>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4"/>
      <c r="AM5" s="4"/>
      <c r="AN5" s="4"/>
      <c r="AO5" s="4"/>
      <c r="AP5" s="4"/>
      <c r="AQ5" s="4"/>
      <c r="AR5" s="4"/>
      <c r="AS5" s="4"/>
      <c r="AT5" s="4"/>
      <c r="AU5" s="4"/>
      <c r="AV5" s="4"/>
      <c r="AW5" s="45"/>
      <c r="AX5" s="2"/>
    </row>
    <row r="6" spans="1:50" ht="6" customHeight="1">
      <c r="A6" s="44"/>
      <c r="B6" s="4"/>
      <c r="C6" s="4"/>
      <c r="D6" s="4"/>
      <c r="E6" s="4"/>
      <c r="F6" s="4"/>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4"/>
      <c r="AM6" s="4"/>
      <c r="AN6" s="4"/>
      <c r="AO6" s="4"/>
      <c r="AP6" s="4"/>
      <c r="AQ6" s="4"/>
      <c r="AR6" s="4"/>
      <c r="AS6" s="4"/>
      <c r="AT6" s="4"/>
      <c r="AU6" s="4"/>
      <c r="AV6" s="4"/>
      <c r="AW6" s="45"/>
      <c r="AX6" s="2"/>
    </row>
    <row r="7" spans="1:50" ht="14.25" customHeight="1">
      <c r="A7" s="44"/>
      <c r="B7" s="4"/>
      <c r="C7" s="4"/>
      <c r="D7" s="4"/>
      <c r="E7" s="4"/>
      <c r="F7" s="670" t="s">
        <v>244</v>
      </c>
      <c r="G7" s="670"/>
      <c r="H7" s="670"/>
      <c r="I7" s="670"/>
      <c r="J7" s="670"/>
      <c r="K7" s="670"/>
      <c r="L7" s="670"/>
      <c r="M7" s="670"/>
      <c r="N7" s="670"/>
      <c r="O7" s="670"/>
      <c r="P7" s="670"/>
      <c r="Q7" s="670"/>
      <c r="R7" s="670"/>
      <c r="S7" s="670"/>
      <c r="T7" s="61"/>
      <c r="U7" s="61"/>
      <c r="V7" s="61"/>
      <c r="W7" s="356" t="s">
        <v>88</v>
      </c>
      <c r="X7" s="356"/>
      <c r="Y7" s="61"/>
      <c r="Z7" s="61"/>
      <c r="AA7" s="61"/>
      <c r="AB7" s="61"/>
      <c r="AC7" s="61"/>
      <c r="AD7" s="61"/>
      <c r="AE7" s="61"/>
      <c r="AF7" s="61"/>
      <c r="AG7" s="61"/>
      <c r="AH7" s="61"/>
      <c r="AI7" s="61"/>
      <c r="AJ7" s="61"/>
      <c r="AK7" s="61"/>
      <c r="AL7" s="769" t="s">
        <v>80</v>
      </c>
      <c r="AM7" s="769"/>
      <c r="AN7" s="769"/>
      <c r="AO7" s="769"/>
      <c r="AP7" s="769"/>
      <c r="AQ7" s="769"/>
      <c r="AR7" s="769"/>
      <c r="AS7" s="4"/>
      <c r="AT7" s="4"/>
      <c r="AU7" s="4"/>
      <c r="AV7" s="4"/>
      <c r="AW7" s="45"/>
      <c r="AX7" s="2"/>
    </row>
    <row r="8" spans="1:50" ht="144.75" customHeight="1">
      <c r="A8" s="44"/>
      <c r="B8" s="4"/>
      <c r="C8" s="4"/>
      <c r="D8" s="4"/>
      <c r="E8" s="4"/>
      <c r="F8" s="4"/>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4"/>
      <c r="AM8" s="4"/>
      <c r="AN8" s="4"/>
      <c r="AO8" s="4"/>
      <c r="AP8" s="4"/>
      <c r="AQ8" s="4"/>
      <c r="AR8" s="4"/>
      <c r="AS8" s="4"/>
      <c r="AT8" s="4"/>
      <c r="AU8" s="4"/>
      <c r="AV8" s="4"/>
      <c r="AW8" s="45"/>
      <c r="AX8" s="2"/>
    </row>
    <row r="9" spans="1:50" ht="18.75" customHeight="1">
      <c r="A9" s="766" t="s">
        <v>81</v>
      </c>
      <c r="B9" s="767"/>
      <c r="C9" s="767"/>
      <c r="D9" s="767"/>
      <c r="E9" s="767"/>
      <c r="F9" s="767"/>
      <c r="G9" s="767"/>
      <c r="H9" s="767"/>
      <c r="I9" s="767"/>
      <c r="J9" s="767"/>
      <c r="K9" s="767"/>
      <c r="L9" s="767"/>
      <c r="M9" s="767"/>
      <c r="N9" s="767"/>
      <c r="O9" s="767"/>
      <c r="P9" s="767"/>
      <c r="Q9" s="767"/>
      <c r="R9" s="767"/>
      <c r="S9" s="767"/>
      <c r="T9" s="767"/>
      <c r="U9" s="767"/>
      <c r="V9" s="767"/>
      <c r="W9" s="767"/>
      <c r="X9" s="767"/>
      <c r="Y9" s="767"/>
      <c r="Z9" s="767"/>
      <c r="AA9" s="767"/>
      <c r="AB9" s="767"/>
      <c r="AC9" s="767"/>
      <c r="AD9" s="767"/>
      <c r="AE9" s="767"/>
      <c r="AF9" s="767"/>
      <c r="AG9" s="767"/>
      <c r="AH9" s="767"/>
      <c r="AI9" s="767"/>
      <c r="AJ9" s="767"/>
      <c r="AK9" s="767"/>
      <c r="AL9" s="767"/>
      <c r="AM9" s="767"/>
      <c r="AN9" s="767"/>
      <c r="AO9" s="767"/>
      <c r="AP9" s="767"/>
      <c r="AQ9" s="767"/>
      <c r="AR9" s="767"/>
      <c r="AS9" s="767"/>
      <c r="AT9" s="767"/>
      <c r="AU9" s="767"/>
      <c r="AV9" s="767"/>
      <c r="AW9" s="768"/>
      <c r="AX9" s="2"/>
    </row>
    <row r="10" spans="1:50" ht="7.5" customHeight="1">
      <c r="A10" s="44"/>
      <c r="B10" s="4"/>
      <c r="C10" s="4"/>
      <c r="D10" s="4"/>
      <c r="E10" s="4"/>
      <c r="F10" s="4"/>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4"/>
      <c r="AM10" s="4"/>
      <c r="AN10" s="4"/>
      <c r="AO10" s="4"/>
      <c r="AP10" s="4"/>
      <c r="AQ10" s="4"/>
      <c r="AR10" s="4"/>
      <c r="AS10" s="4"/>
      <c r="AT10" s="4"/>
      <c r="AU10" s="4"/>
      <c r="AV10" s="4"/>
      <c r="AW10" s="45"/>
      <c r="AX10" s="2"/>
    </row>
    <row r="11" spans="1:50" ht="18.75" customHeight="1">
      <c r="A11" s="44"/>
      <c r="B11" s="28" t="s">
        <v>82</v>
      </c>
      <c r="C11" s="4"/>
      <c r="D11" s="4"/>
      <c r="E11" s="4"/>
      <c r="F11" s="4"/>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4"/>
      <c r="AM11" s="4"/>
      <c r="AN11" s="4"/>
      <c r="AO11" s="4"/>
      <c r="AP11" s="4"/>
      <c r="AQ11" s="4"/>
      <c r="AR11" s="4"/>
      <c r="AS11" s="4"/>
      <c r="AT11" s="4"/>
      <c r="AU11" s="4"/>
      <c r="AV11" s="4"/>
      <c r="AW11" s="45"/>
      <c r="AX11" s="2"/>
    </row>
    <row r="12" spans="1:50" ht="6" customHeight="1" thickBot="1">
      <c r="A12" s="44"/>
      <c r="B12" s="4"/>
      <c r="C12" s="4"/>
      <c r="D12" s="4"/>
      <c r="E12" s="4"/>
      <c r="F12" s="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4"/>
      <c r="AM12" s="4"/>
      <c r="AN12" s="4"/>
      <c r="AO12" s="4"/>
      <c r="AP12" s="4"/>
      <c r="AQ12" s="4"/>
      <c r="AR12" s="4"/>
      <c r="AS12" s="4"/>
      <c r="AT12" s="4"/>
      <c r="AU12" s="4"/>
      <c r="AV12" s="4"/>
      <c r="AW12" s="45"/>
      <c r="AX12" s="2"/>
    </row>
    <row r="13" spans="1:50" ht="26.1" customHeight="1" thickBot="1">
      <c r="A13" s="44"/>
      <c r="B13" s="571" t="s">
        <v>234</v>
      </c>
      <c r="C13" s="572"/>
      <c r="D13" s="572"/>
      <c r="E13" s="572"/>
      <c r="F13" s="572"/>
      <c r="G13" s="572"/>
      <c r="H13" s="572"/>
      <c r="I13" s="619"/>
      <c r="J13" s="618" t="s">
        <v>235</v>
      </c>
      <c r="K13" s="572"/>
      <c r="L13" s="572"/>
      <c r="M13" s="572"/>
      <c r="N13" s="572"/>
      <c r="O13" s="572"/>
      <c r="P13" s="572"/>
      <c r="Q13" s="619"/>
      <c r="R13" s="589" t="s">
        <v>43</v>
      </c>
      <c r="S13" s="590"/>
      <c r="T13" s="590"/>
      <c r="U13" s="590"/>
      <c r="V13" s="591"/>
      <c r="W13" s="618" t="s">
        <v>60</v>
      </c>
      <c r="X13" s="572"/>
      <c r="Y13" s="572"/>
      <c r="Z13" s="572"/>
      <c r="AA13" s="572"/>
      <c r="AB13" s="572"/>
      <c r="AC13" s="619"/>
      <c r="AD13" s="589" t="s">
        <v>83</v>
      </c>
      <c r="AE13" s="590"/>
      <c r="AF13" s="590"/>
      <c r="AG13" s="590"/>
      <c r="AH13" s="590"/>
      <c r="AI13" s="590"/>
      <c r="AJ13" s="590"/>
      <c r="AK13" s="590"/>
      <c r="AL13" s="590"/>
      <c r="AM13" s="590"/>
      <c r="AN13" s="590"/>
      <c r="AO13" s="590"/>
      <c r="AP13" s="591"/>
      <c r="AQ13" s="589" t="s">
        <v>84</v>
      </c>
      <c r="AR13" s="590"/>
      <c r="AS13" s="590"/>
      <c r="AT13" s="590"/>
      <c r="AU13" s="590"/>
      <c r="AV13" s="648"/>
      <c r="AW13" s="45"/>
      <c r="AX13" s="2"/>
    </row>
    <row r="14" spans="1:50" ht="26.1" customHeight="1">
      <c r="A14" s="127"/>
      <c r="B14" s="630">
        <v>43497</v>
      </c>
      <c r="C14" s="539"/>
      <c r="D14" s="539"/>
      <c r="E14" s="539"/>
      <c r="F14" s="539"/>
      <c r="G14" s="539"/>
      <c r="H14" s="539"/>
      <c r="I14" s="540"/>
      <c r="J14" s="757" t="s">
        <v>237</v>
      </c>
      <c r="K14" s="758"/>
      <c r="L14" s="758"/>
      <c r="M14" s="758"/>
      <c r="N14" s="758"/>
      <c r="O14" s="758"/>
      <c r="P14" s="758"/>
      <c r="Q14" s="759"/>
      <c r="R14" s="733">
        <f>IF(EXACT(J14,"現在"),DATEDIF(B14-1,基本情報!F5,"y"),DATEDIF(B14-1,J14,"y"))</f>
        <v>4</v>
      </c>
      <c r="S14" s="734"/>
      <c r="T14" s="99" t="s">
        <v>44</v>
      </c>
      <c r="U14" s="745">
        <f>IF(EXACT(J14,"現在"),MOD(DATEDIF(B14,基本情報!F5+1,"m"),12),MOD(DATEDIF(B14,J14+1,"m"),12))</f>
        <v>7</v>
      </c>
      <c r="V14" s="746"/>
      <c r="W14" s="592" t="s">
        <v>251</v>
      </c>
      <c r="X14" s="593"/>
      <c r="Y14" s="593"/>
      <c r="Z14" s="593"/>
      <c r="AA14" s="593"/>
      <c r="AB14" s="593"/>
      <c r="AC14" s="594"/>
      <c r="AD14" s="760" t="s">
        <v>568</v>
      </c>
      <c r="AE14" s="761"/>
      <c r="AF14" s="761"/>
      <c r="AG14" s="761"/>
      <c r="AH14" s="761"/>
      <c r="AI14" s="761"/>
      <c r="AJ14" s="761"/>
      <c r="AK14" s="761"/>
      <c r="AL14" s="761"/>
      <c r="AM14" s="761"/>
      <c r="AN14" s="761"/>
      <c r="AO14" s="761"/>
      <c r="AP14" s="762"/>
      <c r="AQ14" s="763" t="s">
        <v>404</v>
      </c>
      <c r="AR14" s="764"/>
      <c r="AS14" s="764"/>
      <c r="AT14" s="764"/>
      <c r="AU14" s="764"/>
      <c r="AV14" s="765"/>
      <c r="AW14" s="129"/>
      <c r="AX14" s="2"/>
    </row>
    <row r="15" spans="1:50" ht="26.1" customHeight="1">
      <c r="A15" s="127"/>
      <c r="B15" s="601">
        <v>40756</v>
      </c>
      <c r="C15" s="536"/>
      <c r="D15" s="536"/>
      <c r="E15" s="536"/>
      <c r="F15" s="536"/>
      <c r="G15" s="536"/>
      <c r="H15" s="536"/>
      <c r="I15" s="536"/>
      <c r="J15" s="535">
        <v>43372</v>
      </c>
      <c r="K15" s="536"/>
      <c r="L15" s="536"/>
      <c r="M15" s="536"/>
      <c r="N15" s="536"/>
      <c r="O15" s="536"/>
      <c r="P15" s="536"/>
      <c r="Q15" s="537"/>
      <c r="R15" s="726">
        <f t="shared" ref="R15:R20" si="0">DATEDIF(B15-1,J15,"y")</f>
        <v>7</v>
      </c>
      <c r="S15" s="727"/>
      <c r="T15" s="100" t="s">
        <v>44</v>
      </c>
      <c r="U15" s="335">
        <f t="shared" ref="U15:U20" si="1">MOD(DATEDIF(B15,J15+1,"m"),12)</f>
        <v>1</v>
      </c>
      <c r="V15" s="732"/>
      <c r="W15" s="610" t="s">
        <v>57</v>
      </c>
      <c r="X15" s="611"/>
      <c r="Y15" s="611"/>
      <c r="Z15" s="611"/>
      <c r="AA15" s="611"/>
      <c r="AB15" s="611"/>
      <c r="AC15" s="611"/>
      <c r="AD15" s="722" t="s">
        <v>238</v>
      </c>
      <c r="AE15" s="723"/>
      <c r="AF15" s="723"/>
      <c r="AG15" s="723"/>
      <c r="AH15" s="723"/>
      <c r="AI15" s="723"/>
      <c r="AJ15" s="723"/>
      <c r="AK15" s="723"/>
      <c r="AL15" s="723"/>
      <c r="AM15" s="723"/>
      <c r="AN15" s="723"/>
      <c r="AO15" s="723"/>
      <c r="AP15" s="724"/>
      <c r="AQ15" s="718" t="s">
        <v>404</v>
      </c>
      <c r="AR15" s="719"/>
      <c r="AS15" s="719"/>
      <c r="AT15" s="719"/>
      <c r="AU15" s="719"/>
      <c r="AV15" s="720"/>
      <c r="AW15" s="129"/>
      <c r="AX15" s="2"/>
    </row>
    <row r="16" spans="1:50" ht="26.1" customHeight="1">
      <c r="A16" s="127"/>
      <c r="B16" s="601"/>
      <c r="C16" s="739"/>
      <c r="D16" s="739"/>
      <c r="E16" s="739"/>
      <c r="F16" s="739"/>
      <c r="G16" s="739"/>
      <c r="H16" s="739"/>
      <c r="I16" s="740"/>
      <c r="J16" s="535"/>
      <c r="K16" s="536"/>
      <c r="L16" s="536"/>
      <c r="M16" s="536"/>
      <c r="N16" s="536"/>
      <c r="O16" s="536"/>
      <c r="P16" s="536"/>
      <c r="Q16" s="537"/>
      <c r="R16" s="726" t="e">
        <f t="shared" si="0"/>
        <v>#NUM!</v>
      </c>
      <c r="S16" s="727"/>
      <c r="T16" s="100" t="s">
        <v>44</v>
      </c>
      <c r="U16" s="335">
        <f t="shared" si="1"/>
        <v>0</v>
      </c>
      <c r="V16" s="732"/>
      <c r="W16" s="610" t="s">
        <v>444</v>
      </c>
      <c r="X16" s="611"/>
      <c r="Y16" s="611"/>
      <c r="Z16" s="611"/>
      <c r="AA16" s="611"/>
      <c r="AB16" s="611"/>
      <c r="AC16" s="611"/>
      <c r="AD16" s="722" t="s">
        <v>453</v>
      </c>
      <c r="AE16" s="723"/>
      <c r="AF16" s="723"/>
      <c r="AG16" s="723"/>
      <c r="AH16" s="723"/>
      <c r="AI16" s="723"/>
      <c r="AJ16" s="723"/>
      <c r="AK16" s="723"/>
      <c r="AL16" s="723"/>
      <c r="AM16" s="723"/>
      <c r="AN16" s="723"/>
      <c r="AO16" s="723"/>
      <c r="AP16" s="724"/>
      <c r="AQ16" s="718"/>
      <c r="AR16" s="719"/>
      <c r="AS16" s="719"/>
      <c r="AT16" s="719"/>
      <c r="AU16" s="719"/>
      <c r="AV16" s="720"/>
      <c r="AW16" s="129"/>
      <c r="AX16" s="2"/>
    </row>
    <row r="17" spans="1:52" ht="26.1" customHeight="1">
      <c r="A17" s="127"/>
      <c r="B17" s="601">
        <v>38443</v>
      </c>
      <c r="C17" s="739"/>
      <c r="D17" s="739"/>
      <c r="E17" s="739"/>
      <c r="F17" s="739"/>
      <c r="G17" s="739"/>
      <c r="H17" s="739"/>
      <c r="I17" s="740"/>
      <c r="J17" s="535">
        <v>40749</v>
      </c>
      <c r="K17" s="739"/>
      <c r="L17" s="739"/>
      <c r="M17" s="739"/>
      <c r="N17" s="739"/>
      <c r="O17" s="739"/>
      <c r="P17" s="739"/>
      <c r="Q17" s="740"/>
      <c r="R17" s="726">
        <f>DATEDIF(B17-1,J17,"y")</f>
        <v>6</v>
      </c>
      <c r="S17" s="727"/>
      <c r="T17" s="100" t="s">
        <v>44</v>
      </c>
      <c r="U17" s="335">
        <f>MOD(DATEDIF(B17,J17+1,"m"),12)</f>
        <v>3</v>
      </c>
      <c r="V17" s="732"/>
      <c r="W17" s="610" t="s">
        <v>254</v>
      </c>
      <c r="X17" s="611"/>
      <c r="Y17" s="611"/>
      <c r="Z17" s="611"/>
      <c r="AA17" s="611"/>
      <c r="AB17" s="611"/>
      <c r="AC17" s="611"/>
      <c r="AD17" s="722" t="s">
        <v>253</v>
      </c>
      <c r="AE17" s="723"/>
      <c r="AF17" s="723"/>
      <c r="AG17" s="723"/>
      <c r="AH17" s="723"/>
      <c r="AI17" s="723"/>
      <c r="AJ17" s="723"/>
      <c r="AK17" s="723"/>
      <c r="AL17" s="723"/>
      <c r="AM17" s="723"/>
      <c r="AN17" s="723"/>
      <c r="AO17" s="723"/>
      <c r="AP17" s="724"/>
      <c r="AQ17" s="718" t="s">
        <v>404</v>
      </c>
      <c r="AR17" s="719"/>
      <c r="AS17" s="719"/>
      <c r="AT17" s="719"/>
      <c r="AU17" s="719"/>
      <c r="AV17" s="720"/>
      <c r="AW17" s="129"/>
      <c r="AX17" s="2"/>
    </row>
    <row r="18" spans="1:52" ht="26.1" customHeight="1">
      <c r="A18" s="127"/>
      <c r="B18" s="601"/>
      <c r="C18" s="739"/>
      <c r="D18" s="739"/>
      <c r="E18" s="739"/>
      <c r="F18" s="739"/>
      <c r="G18" s="739"/>
      <c r="H18" s="739"/>
      <c r="I18" s="740"/>
      <c r="J18" s="535"/>
      <c r="K18" s="536"/>
      <c r="L18" s="536"/>
      <c r="M18" s="536"/>
      <c r="N18" s="536"/>
      <c r="O18" s="536"/>
      <c r="P18" s="536"/>
      <c r="Q18" s="537"/>
      <c r="R18" s="726" t="e">
        <f t="shared" si="0"/>
        <v>#NUM!</v>
      </c>
      <c r="S18" s="727"/>
      <c r="T18" s="100" t="s">
        <v>44</v>
      </c>
      <c r="U18" s="335">
        <f t="shared" si="1"/>
        <v>0</v>
      </c>
      <c r="V18" s="732"/>
      <c r="W18" s="610"/>
      <c r="X18" s="611"/>
      <c r="Y18" s="611"/>
      <c r="Z18" s="611"/>
      <c r="AA18" s="611"/>
      <c r="AB18" s="611"/>
      <c r="AC18" s="611"/>
      <c r="AD18" s="722"/>
      <c r="AE18" s="723"/>
      <c r="AF18" s="723"/>
      <c r="AG18" s="723"/>
      <c r="AH18" s="723"/>
      <c r="AI18" s="723"/>
      <c r="AJ18" s="723"/>
      <c r="AK18" s="723"/>
      <c r="AL18" s="723"/>
      <c r="AM18" s="723"/>
      <c r="AN18" s="723"/>
      <c r="AO18" s="723"/>
      <c r="AP18" s="723"/>
      <c r="AQ18" s="718"/>
      <c r="AR18" s="719"/>
      <c r="AS18" s="719"/>
      <c r="AT18" s="719"/>
      <c r="AU18" s="719"/>
      <c r="AV18" s="720"/>
      <c r="AW18" s="129"/>
      <c r="AX18" s="2"/>
    </row>
    <row r="19" spans="1:52" ht="26.1" customHeight="1">
      <c r="A19" s="127"/>
      <c r="B19" s="601"/>
      <c r="C19" s="739"/>
      <c r="D19" s="739"/>
      <c r="E19" s="739"/>
      <c r="F19" s="739"/>
      <c r="G19" s="739"/>
      <c r="H19" s="739"/>
      <c r="I19" s="740"/>
      <c r="J19" s="535"/>
      <c r="K19" s="739"/>
      <c r="L19" s="739"/>
      <c r="M19" s="739"/>
      <c r="N19" s="739"/>
      <c r="O19" s="739"/>
      <c r="P19" s="739"/>
      <c r="Q19" s="740"/>
      <c r="R19" s="726" t="e">
        <f t="shared" si="0"/>
        <v>#NUM!</v>
      </c>
      <c r="S19" s="727"/>
      <c r="T19" s="100" t="s">
        <v>44</v>
      </c>
      <c r="U19" s="335">
        <f t="shared" si="1"/>
        <v>0</v>
      </c>
      <c r="V19" s="732"/>
      <c r="W19" s="610"/>
      <c r="X19" s="611"/>
      <c r="Y19" s="611"/>
      <c r="Z19" s="611"/>
      <c r="AA19" s="611"/>
      <c r="AB19" s="611"/>
      <c r="AC19" s="611"/>
      <c r="AD19" s="722"/>
      <c r="AE19" s="723"/>
      <c r="AF19" s="723"/>
      <c r="AG19" s="723"/>
      <c r="AH19" s="723"/>
      <c r="AI19" s="723"/>
      <c r="AJ19" s="723"/>
      <c r="AK19" s="723"/>
      <c r="AL19" s="723"/>
      <c r="AM19" s="723"/>
      <c r="AN19" s="723"/>
      <c r="AO19" s="723"/>
      <c r="AP19" s="723"/>
      <c r="AQ19" s="718"/>
      <c r="AR19" s="719"/>
      <c r="AS19" s="719"/>
      <c r="AT19" s="719"/>
      <c r="AU19" s="719"/>
      <c r="AV19" s="720"/>
      <c r="AW19" s="129"/>
      <c r="AX19" s="2"/>
    </row>
    <row r="20" spans="1:52" ht="26.1" customHeight="1">
      <c r="A20" s="127"/>
      <c r="B20" s="601"/>
      <c r="C20" s="739"/>
      <c r="D20" s="739"/>
      <c r="E20" s="739"/>
      <c r="F20" s="739"/>
      <c r="G20" s="739"/>
      <c r="H20" s="739"/>
      <c r="I20" s="740"/>
      <c r="J20" s="535"/>
      <c r="K20" s="536"/>
      <c r="L20" s="536"/>
      <c r="M20" s="536"/>
      <c r="N20" s="536"/>
      <c r="O20" s="536"/>
      <c r="P20" s="536"/>
      <c r="Q20" s="537"/>
      <c r="R20" s="726" t="e">
        <f t="shared" si="0"/>
        <v>#NUM!</v>
      </c>
      <c r="S20" s="727"/>
      <c r="T20" s="100" t="s">
        <v>44</v>
      </c>
      <c r="U20" s="335">
        <f t="shared" si="1"/>
        <v>0</v>
      </c>
      <c r="V20" s="732"/>
      <c r="W20" s="610"/>
      <c r="X20" s="611"/>
      <c r="Y20" s="611"/>
      <c r="Z20" s="611"/>
      <c r="AA20" s="611"/>
      <c r="AB20" s="611"/>
      <c r="AC20" s="611"/>
      <c r="AD20" s="722"/>
      <c r="AE20" s="723"/>
      <c r="AF20" s="723"/>
      <c r="AG20" s="723"/>
      <c r="AH20" s="723"/>
      <c r="AI20" s="723"/>
      <c r="AJ20" s="723"/>
      <c r="AK20" s="723"/>
      <c r="AL20" s="723"/>
      <c r="AM20" s="723"/>
      <c r="AN20" s="723"/>
      <c r="AO20" s="723"/>
      <c r="AP20" s="723"/>
      <c r="AQ20" s="718"/>
      <c r="AR20" s="719"/>
      <c r="AS20" s="719"/>
      <c r="AT20" s="719"/>
      <c r="AU20" s="719"/>
      <c r="AV20" s="720"/>
      <c r="AW20" s="129"/>
      <c r="AX20" s="2"/>
    </row>
    <row r="21" spans="1:52" ht="26.1" customHeight="1">
      <c r="A21" s="127"/>
      <c r="B21" s="601"/>
      <c r="C21" s="536"/>
      <c r="D21" s="536"/>
      <c r="E21" s="536"/>
      <c r="F21" s="536"/>
      <c r="G21" s="536"/>
      <c r="H21" s="536"/>
      <c r="I21" s="537"/>
      <c r="J21" s="535"/>
      <c r="K21" s="536"/>
      <c r="L21" s="536"/>
      <c r="M21" s="536"/>
      <c r="N21" s="536"/>
      <c r="O21" s="536"/>
      <c r="P21" s="536"/>
      <c r="Q21" s="537"/>
      <c r="R21" s="726" t="e">
        <f>DATEDIF(B21-1,J21,"y")</f>
        <v>#NUM!</v>
      </c>
      <c r="S21" s="727"/>
      <c r="T21" s="100" t="s">
        <v>44</v>
      </c>
      <c r="U21" s="335">
        <f>MOD(DATEDIF(B21,J21+1,"m"),12)</f>
        <v>0</v>
      </c>
      <c r="V21" s="732"/>
      <c r="W21" s="610"/>
      <c r="X21" s="611"/>
      <c r="Y21" s="611"/>
      <c r="Z21" s="611"/>
      <c r="AA21" s="611"/>
      <c r="AB21" s="611"/>
      <c r="AC21" s="725"/>
      <c r="AD21" s="722"/>
      <c r="AE21" s="723"/>
      <c r="AF21" s="723"/>
      <c r="AG21" s="723"/>
      <c r="AH21" s="723"/>
      <c r="AI21" s="723"/>
      <c r="AJ21" s="723"/>
      <c r="AK21" s="723"/>
      <c r="AL21" s="723"/>
      <c r="AM21" s="723"/>
      <c r="AN21" s="723"/>
      <c r="AO21" s="723"/>
      <c r="AP21" s="724"/>
      <c r="AQ21" s="718"/>
      <c r="AR21" s="719"/>
      <c r="AS21" s="719"/>
      <c r="AT21" s="719"/>
      <c r="AU21" s="719"/>
      <c r="AV21" s="720"/>
      <c r="AW21" s="129"/>
      <c r="AX21" s="2"/>
    </row>
    <row r="22" spans="1:52" ht="26.1" customHeight="1">
      <c r="A22" s="127"/>
      <c r="B22" s="601"/>
      <c r="C22" s="536"/>
      <c r="D22" s="536"/>
      <c r="E22" s="536"/>
      <c r="F22" s="536"/>
      <c r="G22" s="536"/>
      <c r="H22" s="536"/>
      <c r="I22" s="537"/>
      <c r="J22" s="535"/>
      <c r="K22" s="536"/>
      <c r="L22" s="536"/>
      <c r="M22" s="536"/>
      <c r="N22" s="536"/>
      <c r="O22" s="536"/>
      <c r="P22" s="536"/>
      <c r="Q22" s="537"/>
      <c r="R22" s="726" t="e">
        <f>DATEDIF(B22-1,J22,"y")</f>
        <v>#NUM!</v>
      </c>
      <c r="S22" s="727"/>
      <c r="T22" s="100" t="s">
        <v>44</v>
      </c>
      <c r="U22" s="335">
        <f>MOD(DATEDIF(B22,J22+1,"m"),12)</f>
        <v>0</v>
      </c>
      <c r="V22" s="732"/>
      <c r="W22" s="610"/>
      <c r="X22" s="611"/>
      <c r="Y22" s="611"/>
      <c r="Z22" s="611"/>
      <c r="AA22" s="611"/>
      <c r="AB22" s="611"/>
      <c r="AC22" s="725"/>
      <c r="AD22" s="722"/>
      <c r="AE22" s="723"/>
      <c r="AF22" s="723"/>
      <c r="AG22" s="723"/>
      <c r="AH22" s="723"/>
      <c r="AI22" s="723"/>
      <c r="AJ22" s="723"/>
      <c r="AK22" s="723"/>
      <c r="AL22" s="723"/>
      <c r="AM22" s="723"/>
      <c r="AN22" s="723"/>
      <c r="AO22" s="723"/>
      <c r="AP22" s="724"/>
      <c r="AQ22" s="718"/>
      <c r="AR22" s="719"/>
      <c r="AS22" s="719"/>
      <c r="AT22" s="719"/>
      <c r="AU22" s="719"/>
      <c r="AV22" s="720"/>
      <c r="AW22" s="129"/>
      <c r="AX22" s="2"/>
    </row>
    <row r="23" spans="1:52" ht="26.1" customHeight="1">
      <c r="A23" s="127"/>
      <c r="B23" s="601"/>
      <c r="C23" s="536"/>
      <c r="D23" s="536"/>
      <c r="E23" s="536"/>
      <c r="F23" s="536"/>
      <c r="G23" s="536"/>
      <c r="H23" s="536"/>
      <c r="I23" s="537"/>
      <c r="J23" s="535"/>
      <c r="K23" s="536"/>
      <c r="L23" s="536"/>
      <c r="M23" s="536"/>
      <c r="N23" s="536"/>
      <c r="O23" s="536"/>
      <c r="P23" s="536"/>
      <c r="Q23" s="537"/>
      <c r="R23" s="726" t="e">
        <f>DATEDIF(B23-1,J23,"y")</f>
        <v>#NUM!</v>
      </c>
      <c r="S23" s="727"/>
      <c r="T23" s="100" t="s">
        <v>44</v>
      </c>
      <c r="U23" s="335">
        <f>MOD(DATEDIF(B23,J23+1,"m"),12)</f>
        <v>0</v>
      </c>
      <c r="V23" s="732"/>
      <c r="W23" s="610"/>
      <c r="X23" s="611"/>
      <c r="Y23" s="611"/>
      <c r="Z23" s="611"/>
      <c r="AA23" s="611"/>
      <c r="AB23" s="611"/>
      <c r="AC23" s="725"/>
      <c r="AD23" s="722"/>
      <c r="AE23" s="723"/>
      <c r="AF23" s="723"/>
      <c r="AG23" s="723"/>
      <c r="AH23" s="723"/>
      <c r="AI23" s="723"/>
      <c r="AJ23" s="723"/>
      <c r="AK23" s="723"/>
      <c r="AL23" s="723"/>
      <c r="AM23" s="723"/>
      <c r="AN23" s="723"/>
      <c r="AO23" s="723"/>
      <c r="AP23" s="724"/>
      <c r="AQ23" s="718"/>
      <c r="AR23" s="719"/>
      <c r="AS23" s="719"/>
      <c r="AT23" s="719"/>
      <c r="AU23" s="719"/>
      <c r="AV23" s="720"/>
      <c r="AW23" s="129"/>
      <c r="AX23" s="2"/>
    </row>
    <row r="24" spans="1:52" ht="26.1" customHeight="1">
      <c r="A24" s="127"/>
      <c r="B24" s="601"/>
      <c r="C24" s="536"/>
      <c r="D24" s="536"/>
      <c r="E24" s="536"/>
      <c r="F24" s="536"/>
      <c r="G24" s="536"/>
      <c r="H24" s="536"/>
      <c r="I24" s="537"/>
      <c r="J24" s="535"/>
      <c r="K24" s="536"/>
      <c r="L24" s="536"/>
      <c r="M24" s="536"/>
      <c r="N24" s="536"/>
      <c r="O24" s="536"/>
      <c r="P24" s="536"/>
      <c r="Q24" s="537"/>
      <c r="R24" s="726" t="e">
        <f>DATEDIF(B24-1,J24,"y")</f>
        <v>#NUM!</v>
      </c>
      <c r="S24" s="727"/>
      <c r="T24" s="100" t="s">
        <v>44</v>
      </c>
      <c r="U24" s="335">
        <f>MOD(DATEDIF(B24,J24+1,"m"),12)</f>
        <v>0</v>
      </c>
      <c r="V24" s="732"/>
      <c r="W24" s="610"/>
      <c r="X24" s="611"/>
      <c r="Y24" s="611"/>
      <c r="Z24" s="611"/>
      <c r="AA24" s="611"/>
      <c r="AB24" s="611"/>
      <c r="AC24" s="725"/>
      <c r="AD24" s="722"/>
      <c r="AE24" s="723"/>
      <c r="AF24" s="723"/>
      <c r="AG24" s="723"/>
      <c r="AH24" s="723"/>
      <c r="AI24" s="723"/>
      <c r="AJ24" s="723"/>
      <c r="AK24" s="723"/>
      <c r="AL24" s="723"/>
      <c r="AM24" s="723"/>
      <c r="AN24" s="723"/>
      <c r="AO24" s="723"/>
      <c r="AP24" s="724"/>
      <c r="AQ24" s="718"/>
      <c r="AR24" s="719"/>
      <c r="AS24" s="719"/>
      <c r="AT24" s="719"/>
      <c r="AU24" s="719"/>
      <c r="AV24" s="720"/>
      <c r="AW24" s="129"/>
      <c r="AX24" s="2"/>
    </row>
    <row r="25" spans="1:52" ht="26.1" customHeight="1" thickBot="1">
      <c r="A25" s="128"/>
      <c r="B25" s="728"/>
      <c r="C25" s="729"/>
      <c r="D25" s="729"/>
      <c r="E25" s="729"/>
      <c r="F25" s="729"/>
      <c r="G25" s="729"/>
      <c r="H25" s="729"/>
      <c r="I25" s="729"/>
      <c r="J25" s="730" t="s">
        <v>138</v>
      </c>
      <c r="K25" s="729"/>
      <c r="L25" s="729"/>
      <c r="M25" s="729"/>
      <c r="N25" s="729"/>
      <c r="O25" s="729"/>
      <c r="P25" s="729"/>
      <c r="Q25" s="731"/>
      <c r="R25" s="755">
        <f>R14+IF(ISERROR(R15),0,R15)+IF(ISERROR(R16),0,R16)+IF(ISERROR(R17),0,R17)+IF(ISERROR(R18),0,R18)+IF(ISERROR(R19),0,R19)+IF(ISERROR(R20),0,R20)+IF(ISERROR(R21),0,R21)+IF(ISERROR(R22),0,R22)+IF(ISERROR(R23),0,R23)+IF(ISERROR(R24),0,R24)+ROUNDDOWN(SUM(U14:U24)/12,0)</f>
        <v>17</v>
      </c>
      <c r="S25" s="756"/>
      <c r="T25" s="101" t="s">
        <v>44</v>
      </c>
      <c r="U25" s="770">
        <f>MOD(SUM(U14:V24),12)</f>
        <v>11</v>
      </c>
      <c r="V25" s="771"/>
      <c r="W25" s="752"/>
      <c r="X25" s="753"/>
      <c r="Y25" s="753"/>
      <c r="Z25" s="753"/>
      <c r="AA25" s="753"/>
      <c r="AB25" s="753"/>
      <c r="AC25" s="753"/>
      <c r="AD25" s="750"/>
      <c r="AE25" s="751"/>
      <c r="AF25" s="751"/>
      <c r="AG25" s="751"/>
      <c r="AH25" s="751"/>
      <c r="AI25" s="751"/>
      <c r="AJ25" s="751"/>
      <c r="AK25" s="751"/>
      <c r="AL25" s="751"/>
      <c r="AM25" s="751"/>
      <c r="AN25" s="751"/>
      <c r="AO25" s="751"/>
      <c r="AP25" s="751"/>
      <c r="AQ25" s="752"/>
      <c r="AR25" s="753"/>
      <c r="AS25" s="753"/>
      <c r="AT25" s="753"/>
      <c r="AU25" s="753"/>
      <c r="AV25" s="754"/>
      <c r="AW25" s="130"/>
      <c r="AX25" s="61"/>
      <c r="AY25" s="721"/>
      <c r="AZ25" s="530"/>
    </row>
    <row r="26" spans="1:52" ht="10.5" customHeight="1">
      <c r="A26" s="44"/>
      <c r="B26" s="4"/>
      <c r="C26" s="4"/>
      <c r="D26" s="4"/>
      <c r="E26" s="4"/>
      <c r="F26" s="4"/>
      <c r="G26" s="61"/>
      <c r="H26" s="61"/>
      <c r="I26" s="61"/>
      <c r="J26" s="61"/>
      <c r="K26" s="61"/>
      <c r="L26" s="61"/>
      <c r="M26" s="61"/>
      <c r="N26" s="61"/>
      <c r="O26" s="61"/>
      <c r="P26" s="61"/>
      <c r="Q26" s="61"/>
      <c r="R26" s="131"/>
      <c r="S26" s="131"/>
      <c r="T26" s="131"/>
      <c r="U26" s="131"/>
      <c r="V26" s="131"/>
      <c r="W26" s="61"/>
      <c r="X26" s="61"/>
      <c r="Y26" s="61"/>
      <c r="Z26" s="61"/>
      <c r="AA26" s="61"/>
      <c r="AB26" s="61"/>
      <c r="AC26" s="61"/>
      <c r="AD26" s="61"/>
      <c r="AE26" s="61"/>
      <c r="AF26" s="61"/>
      <c r="AG26" s="61"/>
      <c r="AH26" s="61"/>
      <c r="AI26" s="61"/>
      <c r="AJ26" s="61"/>
      <c r="AK26" s="61"/>
      <c r="AL26" s="4"/>
      <c r="AM26" s="4"/>
      <c r="AN26" s="4"/>
      <c r="AO26" s="4"/>
      <c r="AP26" s="4"/>
      <c r="AQ26" s="4"/>
      <c r="AR26" s="4"/>
      <c r="AS26" s="4"/>
      <c r="AT26" s="4"/>
      <c r="AU26" s="4"/>
      <c r="AV26" s="4"/>
      <c r="AW26" s="45"/>
      <c r="AX26" s="2"/>
    </row>
    <row r="27" spans="1:52" ht="18.75" customHeight="1">
      <c r="A27" s="44"/>
      <c r="B27" s="28" t="s">
        <v>89</v>
      </c>
      <c r="C27" s="4"/>
      <c r="D27" s="4"/>
      <c r="E27" s="4"/>
      <c r="F27" s="4"/>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4"/>
      <c r="AM27" s="4"/>
      <c r="AN27" s="4"/>
      <c r="AO27" s="4"/>
      <c r="AP27" s="4"/>
      <c r="AQ27" s="4"/>
      <c r="AR27" s="4"/>
      <c r="AS27" s="4"/>
      <c r="AT27" s="4"/>
      <c r="AU27" s="4"/>
      <c r="AV27" s="4"/>
      <c r="AW27" s="45"/>
      <c r="AX27" s="2"/>
    </row>
    <row r="28" spans="1:52" ht="6" customHeight="1" thickBot="1">
      <c r="A28" s="44"/>
      <c r="B28" s="4"/>
      <c r="C28" s="4"/>
      <c r="D28" s="4"/>
      <c r="E28" s="4"/>
      <c r="F28" s="4"/>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4"/>
      <c r="AM28" s="4"/>
      <c r="AN28" s="4"/>
      <c r="AO28" s="4"/>
      <c r="AP28" s="4"/>
      <c r="AQ28" s="4"/>
      <c r="AR28" s="4"/>
      <c r="AS28" s="4"/>
      <c r="AT28" s="4"/>
      <c r="AU28" s="4"/>
      <c r="AV28" s="4"/>
      <c r="AW28" s="45"/>
      <c r="AX28" s="2"/>
    </row>
    <row r="29" spans="1:52" ht="26.1" customHeight="1" thickBot="1">
      <c r="A29" s="44"/>
      <c r="B29" s="571" t="s">
        <v>234</v>
      </c>
      <c r="C29" s="572"/>
      <c r="D29" s="572"/>
      <c r="E29" s="572"/>
      <c r="F29" s="572"/>
      <c r="G29" s="572"/>
      <c r="H29" s="572"/>
      <c r="I29" s="619"/>
      <c r="J29" s="618" t="s">
        <v>235</v>
      </c>
      <c r="K29" s="572"/>
      <c r="L29" s="572"/>
      <c r="M29" s="572"/>
      <c r="N29" s="572"/>
      <c r="O29" s="572"/>
      <c r="P29" s="572"/>
      <c r="Q29" s="619"/>
      <c r="R29" s="589" t="s">
        <v>43</v>
      </c>
      <c r="S29" s="590"/>
      <c r="T29" s="590"/>
      <c r="U29" s="590"/>
      <c r="V29" s="591"/>
      <c r="W29" s="618" t="s">
        <v>60</v>
      </c>
      <c r="X29" s="572"/>
      <c r="Y29" s="572"/>
      <c r="Z29" s="572"/>
      <c r="AA29" s="572"/>
      <c r="AB29" s="572"/>
      <c r="AC29" s="619"/>
      <c r="AD29" s="589" t="s">
        <v>83</v>
      </c>
      <c r="AE29" s="590"/>
      <c r="AF29" s="590"/>
      <c r="AG29" s="590"/>
      <c r="AH29" s="590"/>
      <c r="AI29" s="590"/>
      <c r="AJ29" s="590"/>
      <c r="AK29" s="590"/>
      <c r="AL29" s="590"/>
      <c r="AM29" s="590"/>
      <c r="AN29" s="590"/>
      <c r="AO29" s="590"/>
      <c r="AP29" s="591"/>
      <c r="AQ29" s="589" t="s">
        <v>85</v>
      </c>
      <c r="AR29" s="590"/>
      <c r="AS29" s="590"/>
      <c r="AT29" s="590"/>
      <c r="AU29" s="590"/>
      <c r="AV29" s="648"/>
      <c r="AW29" s="45"/>
      <c r="AX29" s="2"/>
    </row>
    <row r="30" spans="1:52" ht="26.1" customHeight="1">
      <c r="A30" s="44"/>
      <c r="B30" s="741"/>
      <c r="C30" s="742"/>
      <c r="D30" s="742"/>
      <c r="E30" s="742"/>
      <c r="F30" s="742"/>
      <c r="G30" s="742"/>
      <c r="H30" s="742"/>
      <c r="I30" s="743"/>
      <c r="J30" s="744"/>
      <c r="K30" s="742"/>
      <c r="L30" s="742"/>
      <c r="M30" s="742"/>
      <c r="N30" s="742"/>
      <c r="O30" s="742"/>
      <c r="P30" s="742"/>
      <c r="Q30" s="743"/>
      <c r="R30" s="733" t="e">
        <f>IF(EXACT(J30,"現在"),DATEDIF(B30-1,基本情報!F5,"y"),DATEDIF(B30-1,J30,"y"))</f>
        <v>#NUM!</v>
      </c>
      <c r="S30" s="734"/>
      <c r="T30" s="99" t="s">
        <v>44</v>
      </c>
      <c r="U30" s="734">
        <f>IF(EXACT(J30,"現在"),MOD(DATEDIF(B30,基本情報!F5+1,"m"),12),MOD(DATEDIF(B30,J30+1,"m"),12))</f>
        <v>0</v>
      </c>
      <c r="V30" s="776"/>
      <c r="W30" s="592"/>
      <c r="X30" s="593"/>
      <c r="Y30" s="593"/>
      <c r="Z30" s="593"/>
      <c r="AA30" s="593"/>
      <c r="AB30" s="593"/>
      <c r="AC30" s="594"/>
      <c r="AD30" s="777"/>
      <c r="AE30" s="778"/>
      <c r="AF30" s="778"/>
      <c r="AG30" s="778"/>
      <c r="AH30" s="778"/>
      <c r="AI30" s="778"/>
      <c r="AJ30" s="778"/>
      <c r="AK30" s="778"/>
      <c r="AL30" s="778"/>
      <c r="AM30" s="778"/>
      <c r="AN30" s="778"/>
      <c r="AO30" s="778"/>
      <c r="AP30" s="779"/>
      <c r="AQ30" s="592"/>
      <c r="AR30" s="593"/>
      <c r="AS30" s="593"/>
      <c r="AT30" s="593"/>
      <c r="AU30" s="593"/>
      <c r="AV30" s="617"/>
      <c r="AW30" s="45"/>
      <c r="AX30" s="2"/>
    </row>
    <row r="31" spans="1:52" ht="26.1" customHeight="1" thickBot="1">
      <c r="A31" s="44"/>
      <c r="B31" s="735"/>
      <c r="C31" s="736"/>
      <c r="D31" s="736"/>
      <c r="E31" s="736"/>
      <c r="F31" s="736"/>
      <c r="G31" s="736"/>
      <c r="H31" s="736"/>
      <c r="I31" s="736"/>
      <c r="J31" s="737"/>
      <c r="K31" s="736"/>
      <c r="L31" s="736"/>
      <c r="M31" s="736"/>
      <c r="N31" s="736"/>
      <c r="O31" s="736"/>
      <c r="P31" s="736"/>
      <c r="Q31" s="738"/>
      <c r="R31" s="755" t="e">
        <f>DATEDIF(B31-1,J31,"y")</f>
        <v>#NUM!</v>
      </c>
      <c r="S31" s="772"/>
      <c r="T31" s="101" t="s">
        <v>44</v>
      </c>
      <c r="U31" s="772">
        <f>MOD(DATEDIF(B31,J31+1,"m"),12)</f>
        <v>0</v>
      </c>
      <c r="V31" s="773"/>
      <c r="W31" s="543"/>
      <c r="X31" s="544"/>
      <c r="Y31" s="544"/>
      <c r="Z31" s="544"/>
      <c r="AA31" s="544"/>
      <c r="AB31" s="544"/>
      <c r="AC31" s="544"/>
      <c r="AD31" s="774"/>
      <c r="AE31" s="775"/>
      <c r="AF31" s="775"/>
      <c r="AG31" s="775"/>
      <c r="AH31" s="775"/>
      <c r="AI31" s="775"/>
      <c r="AJ31" s="775"/>
      <c r="AK31" s="775"/>
      <c r="AL31" s="775"/>
      <c r="AM31" s="775"/>
      <c r="AN31" s="775"/>
      <c r="AO31" s="775"/>
      <c r="AP31" s="775"/>
      <c r="AQ31" s="543"/>
      <c r="AR31" s="544"/>
      <c r="AS31" s="544"/>
      <c r="AT31" s="544"/>
      <c r="AU31" s="544"/>
      <c r="AV31" s="652"/>
      <c r="AW31" s="45"/>
      <c r="AX31" s="2"/>
    </row>
    <row r="32" spans="1:52" ht="8.25" customHeight="1" thickBot="1">
      <c r="A32" s="52"/>
      <c r="B32" s="53"/>
      <c r="C32" s="53"/>
      <c r="D32" s="53"/>
      <c r="E32" s="53"/>
      <c r="F32" s="5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53"/>
      <c r="AM32" s="53"/>
      <c r="AN32" s="53"/>
      <c r="AO32" s="53"/>
      <c r="AP32" s="53"/>
      <c r="AQ32" s="53"/>
      <c r="AR32" s="53"/>
      <c r="AS32" s="53"/>
      <c r="AT32" s="53"/>
      <c r="AU32" s="53"/>
      <c r="AV32" s="53"/>
      <c r="AW32" s="56"/>
      <c r="AX32" s="2"/>
    </row>
    <row r="33" spans="1:50" ht="3" customHeight="1">
      <c r="A33" s="4"/>
      <c r="B33" s="4"/>
      <c r="C33" s="4"/>
      <c r="D33" s="4"/>
      <c r="E33" s="4"/>
      <c r="F33" s="4"/>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4"/>
      <c r="AM33" s="4"/>
      <c r="AN33" s="4"/>
      <c r="AO33" s="4"/>
      <c r="AP33" s="4"/>
      <c r="AQ33" s="4"/>
      <c r="AR33" s="4"/>
      <c r="AS33" s="4"/>
      <c r="AT33" s="4"/>
      <c r="AU33" s="4"/>
      <c r="AV33" s="4"/>
      <c r="AW33" s="4"/>
      <c r="AX33" s="2"/>
    </row>
    <row r="34" spans="1:50" ht="14.1" customHeight="1">
      <c r="A34" s="313" t="s">
        <v>86</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2"/>
    </row>
    <row r="35" spans="1:50" ht="362.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c r="A40" s="159" t="s">
        <v>404</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159" t="s">
        <v>405</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159" t="s">
        <v>407</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159" t="s">
        <v>408</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159" t="s">
        <v>409</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159" t="s">
        <v>410</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t="s">
        <v>345</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sheetData>
  <sheetProtection sheet="1" objects="1" scenarios="1"/>
  <mergeCells count="118">
    <mergeCell ref="AD16:AP16"/>
    <mergeCell ref="AQ16:AV16"/>
    <mergeCell ref="B17:I17"/>
    <mergeCell ref="J17:Q17"/>
    <mergeCell ref="R17:S17"/>
    <mergeCell ref="U17:V17"/>
    <mergeCell ref="B16:I16"/>
    <mergeCell ref="J16:Q16"/>
    <mergeCell ref="AQ19:AV19"/>
    <mergeCell ref="B18:I18"/>
    <mergeCell ref="J18:Q18"/>
    <mergeCell ref="R18:S18"/>
    <mergeCell ref="U18:V18"/>
    <mergeCell ref="R19:S19"/>
    <mergeCell ref="U19:V19"/>
    <mergeCell ref="W19:AC19"/>
    <mergeCell ref="AD19:AP19"/>
    <mergeCell ref="B19:I19"/>
    <mergeCell ref="A34:AW34"/>
    <mergeCell ref="A3:AW3"/>
    <mergeCell ref="F7:S7"/>
    <mergeCell ref="W7:X7"/>
    <mergeCell ref="AL7:AR7"/>
    <mergeCell ref="A9:AW9"/>
    <mergeCell ref="B13:I13"/>
    <mergeCell ref="J13:Q13"/>
    <mergeCell ref="U25:V25"/>
    <mergeCell ref="W25:AC25"/>
    <mergeCell ref="AQ30:AV30"/>
    <mergeCell ref="R31:S31"/>
    <mergeCell ref="U31:V31"/>
    <mergeCell ref="W31:AC31"/>
    <mergeCell ref="AD31:AP31"/>
    <mergeCell ref="AQ31:AV31"/>
    <mergeCell ref="R30:S30"/>
    <mergeCell ref="U30:V30"/>
    <mergeCell ref="W30:AC30"/>
    <mergeCell ref="AD30:AP30"/>
    <mergeCell ref="R29:V29"/>
    <mergeCell ref="W29:AC29"/>
    <mergeCell ref="AD29:AP29"/>
    <mergeCell ref="AQ29:AV29"/>
    <mergeCell ref="A1:AW1"/>
    <mergeCell ref="U15:V15"/>
    <mergeCell ref="W15:AC15"/>
    <mergeCell ref="AD15:AP15"/>
    <mergeCell ref="AQ15:AV15"/>
    <mergeCell ref="AD25:AP25"/>
    <mergeCell ref="AQ25:AV25"/>
    <mergeCell ref="R20:S20"/>
    <mergeCell ref="U20:V20"/>
    <mergeCell ref="W20:AC20"/>
    <mergeCell ref="AD20:AP20"/>
    <mergeCell ref="AQ20:AV20"/>
    <mergeCell ref="R25:S25"/>
    <mergeCell ref="U21:V21"/>
    <mergeCell ref="U22:V22"/>
    <mergeCell ref="B14:I14"/>
    <mergeCell ref="J14:Q14"/>
    <mergeCell ref="B15:I15"/>
    <mergeCell ref="J15:Q15"/>
    <mergeCell ref="J19:Q19"/>
    <mergeCell ref="AD14:AP14"/>
    <mergeCell ref="AQ14:AV14"/>
    <mergeCell ref="R15:S15"/>
    <mergeCell ref="R16:S16"/>
    <mergeCell ref="AD13:AP13"/>
    <mergeCell ref="AQ13:AV13"/>
    <mergeCell ref="R14:S14"/>
    <mergeCell ref="J24:Q24"/>
    <mergeCell ref="B31:I31"/>
    <mergeCell ref="J31:Q31"/>
    <mergeCell ref="B20:I20"/>
    <mergeCell ref="J20:Q20"/>
    <mergeCell ref="B30:I30"/>
    <mergeCell ref="J30:Q30"/>
    <mergeCell ref="W18:AC18"/>
    <mergeCell ref="AD18:AP18"/>
    <mergeCell ref="AQ18:AV18"/>
    <mergeCell ref="R13:V13"/>
    <mergeCell ref="W13:AC13"/>
    <mergeCell ref="B29:I29"/>
    <mergeCell ref="J29:Q29"/>
    <mergeCell ref="U16:V16"/>
    <mergeCell ref="U14:V14"/>
    <mergeCell ref="W17:AC17"/>
    <mergeCell ref="AD17:AP17"/>
    <mergeCell ref="AQ17:AV17"/>
    <mergeCell ref="W14:AC14"/>
    <mergeCell ref="W16:AC16"/>
    <mergeCell ref="J23:Q23"/>
    <mergeCell ref="B24:I24"/>
    <mergeCell ref="R21:S21"/>
    <mergeCell ref="R22:S22"/>
    <mergeCell ref="R23:S23"/>
    <mergeCell ref="AD21:AP21"/>
    <mergeCell ref="AD22:AP22"/>
    <mergeCell ref="AD23:AP23"/>
    <mergeCell ref="B25:I25"/>
    <mergeCell ref="J25:Q25"/>
    <mergeCell ref="R24:S24"/>
    <mergeCell ref="U23:V23"/>
    <mergeCell ref="U24:V24"/>
    <mergeCell ref="B21:I21"/>
    <mergeCell ref="J21:Q21"/>
    <mergeCell ref="B22:I22"/>
    <mergeCell ref="J22:Q22"/>
    <mergeCell ref="B23:I23"/>
    <mergeCell ref="AQ24:AV24"/>
    <mergeCell ref="AY25:AZ25"/>
    <mergeCell ref="AD24:AP24"/>
    <mergeCell ref="W21:AC21"/>
    <mergeCell ref="W22:AC22"/>
    <mergeCell ref="W23:AC23"/>
    <mergeCell ref="W24:AC24"/>
    <mergeCell ref="AQ21:AV21"/>
    <mergeCell ref="AQ22:AV22"/>
    <mergeCell ref="AQ23:AV23"/>
  </mergeCells>
  <phoneticPr fontId="3"/>
  <conditionalFormatting sqref="U14:V14 U30:V30 R30:S31 R14:S24">
    <cfRule type="expression" dxfId="25" priority="1" stopIfTrue="1">
      <formula>ISERROR(R14)</formula>
    </cfRule>
  </conditionalFormatting>
  <conditionalFormatting sqref="U31:V31">
    <cfRule type="expression" dxfId="24" priority="2" stopIfTrue="1">
      <formula>J31=0</formula>
    </cfRule>
  </conditionalFormatting>
  <conditionalFormatting sqref="AX25:AZ25">
    <cfRule type="expression" dxfId="23" priority="3" stopIfTrue="1">
      <formula>ISERROR(AX25)</formula>
    </cfRule>
  </conditionalFormatting>
  <conditionalFormatting sqref="A25 AW25">
    <cfRule type="expression" dxfId="22" priority="4" stopIfTrue="1">
      <formula>ISERROR(A25)</formula>
    </cfRule>
  </conditionalFormatting>
  <conditionalFormatting sqref="J25:Q25">
    <cfRule type="expression" dxfId="21" priority="5" stopIfTrue="1">
      <formula>LEN(J14)=0</formula>
    </cfRule>
  </conditionalFormatting>
  <conditionalFormatting sqref="R25:S25">
    <cfRule type="expression" dxfId="20" priority="6" stopIfTrue="1">
      <formula>LEN(J14)=0</formula>
    </cfRule>
  </conditionalFormatting>
  <conditionalFormatting sqref="U25:V25">
    <cfRule type="expression" dxfId="19" priority="7" stopIfTrue="1">
      <formula>LEN(J14)=0</formula>
    </cfRule>
  </conditionalFormatting>
  <conditionalFormatting sqref="U15:V24">
    <cfRule type="expression" dxfId="18" priority="8" stopIfTrue="1">
      <formula>B15=0</formula>
    </cfRule>
  </conditionalFormatting>
  <dataValidations count="3">
    <dataValidation imeMode="disabled" allowBlank="1" showInputMessage="1" showErrorMessage="1" sqref="F7:S7 B14:I25 J15:Q24 B30:Q31" xr:uid="{00000000-0002-0000-1400-000000000000}"/>
    <dataValidation imeMode="hiragana" allowBlank="1" showInputMessage="1" showErrorMessage="1" sqref="W30:AV31 W14:AP24 W25:AP25 J14:Q14" xr:uid="{00000000-0002-0000-1400-000001000000}"/>
    <dataValidation type="list" allowBlank="1" showInputMessage="1" showErrorMessage="1" sqref="AQ14:AV25" xr:uid="{00000000-0002-0000-1400-000002000000}">
      <formula1>$A$40:$A$46</formula1>
    </dataValidation>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95"/>
  <sheetViews>
    <sheetView workbookViewId="0">
      <selection sqref="A1:AW1"/>
    </sheetView>
  </sheetViews>
  <sheetFormatPr defaultRowHeight="14.25"/>
  <cols>
    <col min="1" max="17" width="1.625" style="1" customWidth="1"/>
    <col min="18" max="18" width="0.875" style="1" customWidth="1"/>
    <col min="19" max="20" width="1.625" style="1" customWidth="1"/>
    <col min="21" max="21" width="0.875" style="1" customWidth="1"/>
    <col min="22" max="22" width="2.625" style="1" customWidth="1"/>
    <col min="23" max="49" width="1.625" style="1" customWidth="1"/>
    <col min="50" max="50" width="66.5" style="1" customWidth="1"/>
    <col min="51" max="16384" width="9" style="1"/>
  </cols>
  <sheetData>
    <row r="1" spans="1:50" ht="38.25" customHeight="1" thickBot="1">
      <c r="A1" s="747" t="s">
        <v>63</v>
      </c>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9"/>
      <c r="AX1" s="2"/>
    </row>
    <row r="2" spans="1:50" ht="9.75" customHeight="1">
      <c r="A2" s="9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8"/>
      <c r="AX2" s="2"/>
    </row>
    <row r="3" spans="1:50" ht="18.75" customHeight="1">
      <c r="A3" s="766" t="s">
        <v>87</v>
      </c>
      <c r="B3" s="767"/>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8"/>
      <c r="AX3" s="2"/>
    </row>
    <row r="4" spans="1:50" ht="12" customHeight="1">
      <c r="A4" s="44"/>
      <c r="B4" s="4"/>
      <c r="C4" s="4"/>
      <c r="D4" s="4"/>
      <c r="E4" s="4"/>
      <c r="F4" s="4"/>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4"/>
      <c r="AM4" s="4"/>
      <c r="AN4" s="4"/>
      <c r="AO4" s="4"/>
      <c r="AP4" s="4"/>
      <c r="AQ4" s="4"/>
      <c r="AR4" s="4"/>
      <c r="AS4" s="4"/>
      <c r="AT4" s="4"/>
      <c r="AU4" s="4"/>
      <c r="AV4" s="4"/>
      <c r="AW4" s="45"/>
      <c r="AX4" s="2"/>
    </row>
    <row r="5" spans="1:50" ht="14.25" customHeight="1">
      <c r="A5" s="44"/>
      <c r="B5" s="4"/>
      <c r="C5" s="4"/>
      <c r="D5" s="4"/>
      <c r="E5" s="28" t="s">
        <v>79</v>
      </c>
      <c r="F5" s="4"/>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4"/>
      <c r="AM5" s="4"/>
      <c r="AN5" s="4"/>
      <c r="AO5" s="4"/>
      <c r="AP5" s="4"/>
      <c r="AQ5" s="4"/>
      <c r="AR5" s="4"/>
      <c r="AS5" s="4"/>
      <c r="AT5" s="4"/>
      <c r="AU5" s="4"/>
      <c r="AV5" s="4"/>
      <c r="AW5" s="45"/>
      <c r="AX5" s="2"/>
    </row>
    <row r="6" spans="1:50" ht="6" customHeight="1">
      <c r="A6" s="44"/>
      <c r="B6" s="4"/>
      <c r="C6" s="4"/>
      <c r="D6" s="4"/>
      <c r="E6" s="4"/>
      <c r="F6" s="4"/>
      <c r="G6" s="61"/>
      <c r="H6" s="61"/>
      <c r="I6" s="61"/>
      <c r="J6" s="61"/>
      <c r="K6" s="61"/>
      <c r="L6" s="61"/>
      <c r="M6" s="61"/>
      <c r="N6" s="61"/>
      <c r="O6" s="61"/>
      <c r="P6" s="61"/>
      <c r="Q6" s="61"/>
      <c r="R6" s="61"/>
      <c r="S6" s="61"/>
      <c r="T6" s="61"/>
      <c r="U6" s="61"/>
      <c r="V6" s="61"/>
      <c r="W6" s="61"/>
      <c r="X6" s="61"/>
      <c r="Y6" s="61"/>
      <c r="Z6" s="61"/>
      <c r="AA6" s="61"/>
      <c r="AB6" s="61"/>
      <c r="AC6" s="61"/>
      <c r="AD6" s="61"/>
      <c r="AE6" s="61"/>
      <c r="AF6" s="154"/>
      <c r="AG6" s="61"/>
      <c r="AH6" s="61"/>
      <c r="AI6" s="61"/>
      <c r="AJ6" s="61"/>
      <c r="AK6" s="61"/>
      <c r="AL6" s="4"/>
      <c r="AM6" s="4"/>
      <c r="AN6" s="4"/>
      <c r="AO6" s="4"/>
      <c r="AP6" s="4"/>
      <c r="AQ6" s="4"/>
      <c r="AR6" s="4"/>
      <c r="AS6" s="4"/>
      <c r="AT6" s="4"/>
      <c r="AU6" s="4"/>
      <c r="AV6" s="4"/>
      <c r="AW6" s="45"/>
      <c r="AX6" s="2"/>
    </row>
    <row r="7" spans="1:50" ht="14.25" customHeight="1">
      <c r="A7" s="44"/>
      <c r="B7" s="4"/>
      <c r="C7" s="4"/>
      <c r="D7" s="4"/>
      <c r="E7" s="4"/>
      <c r="F7" s="780" t="s">
        <v>244</v>
      </c>
      <c r="G7" s="780"/>
      <c r="H7" s="780"/>
      <c r="I7" s="780"/>
      <c r="J7" s="780"/>
      <c r="K7" s="780"/>
      <c r="L7" s="780"/>
      <c r="M7" s="780"/>
      <c r="N7" s="780"/>
      <c r="O7" s="780"/>
      <c r="P7" s="780"/>
      <c r="Q7" s="780"/>
      <c r="R7" s="780"/>
      <c r="S7" s="780"/>
      <c r="T7" s="61"/>
      <c r="U7" s="61"/>
      <c r="V7" s="61"/>
      <c r="W7" s="356" t="s">
        <v>88</v>
      </c>
      <c r="X7" s="356"/>
      <c r="Y7" s="61"/>
      <c r="Z7" s="61"/>
      <c r="AA7" s="61"/>
      <c r="AB7" s="61"/>
      <c r="AC7" s="61"/>
      <c r="AD7" s="61"/>
      <c r="AE7" s="61"/>
      <c r="AF7" s="61"/>
      <c r="AG7" s="61"/>
      <c r="AH7" s="61"/>
      <c r="AI7" s="61"/>
      <c r="AJ7" s="61"/>
      <c r="AK7" s="61"/>
      <c r="AL7" s="769" t="s">
        <v>80</v>
      </c>
      <c r="AM7" s="769"/>
      <c r="AN7" s="769"/>
      <c r="AO7" s="769"/>
      <c r="AP7" s="769"/>
      <c r="AQ7" s="769"/>
      <c r="AR7" s="769"/>
      <c r="AS7" s="4"/>
      <c r="AT7" s="4"/>
      <c r="AU7" s="4"/>
      <c r="AV7" s="4"/>
      <c r="AW7" s="45"/>
      <c r="AX7" s="2"/>
    </row>
    <row r="8" spans="1:50" ht="144.75" customHeight="1">
      <c r="A8" s="44"/>
      <c r="B8" s="4"/>
      <c r="C8" s="4"/>
      <c r="D8" s="4"/>
      <c r="E8" s="4"/>
      <c r="F8" s="4"/>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4"/>
      <c r="AM8" s="4"/>
      <c r="AN8" s="4"/>
      <c r="AO8" s="4"/>
      <c r="AP8" s="4"/>
      <c r="AQ8" s="4"/>
      <c r="AR8" s="4"/>
      <c r="AS8" s="4"/>
      <c r="AT8" s="4"/>
      <c r="AU8" s="4"/>
      <c r="AV8" s="4"/>
      <c r="AW8" s="45"/>
      <c r="AX8" s="2"/>
    </row>
    <row r="9" spans="1:50" ht="18.75" customHeight="1">
      <c r="A9" s="766" t="s">
        <v>81</v>
      </c>
      <c r="B9" s="767"/>
      <c r="C9" s="767"/>
      <c r="D9" s="767"/>
      <c r="E9" s="767"/>
      <c r="F9" s="767"/>
      <c r="G9" s="767"/>
      <c r="H9" s="767"/>
      <c r="I9" s="767"/>
      <c r="J9" s="767"/>
      <c r="K9" s="767"/>
      <c r="L9" s="767"/>
      <c r="M9" s="767"/>
      <c r="N9" s="767"/>
      <c r="O9" s="767"/>
      <c r="P9" s="767"/>
      <c r="Q9" s="767"/>
      <c r="R9" s="767"/>
      <c r="S9" s="767"/>
      <c r="T9" s="767"/>
      <c r="U9" s="767"/>
      <c r="V9" s="767"/>
      <c r="W9" s="767"/>
      <c r="X9" s="767"/>
      <c r="Y9" s="767"/>
      <c r="Z9" s="767"/>
      <c r="AA9" s="767"/>
      <c r="AB9" s="767"/>
      <c r="AC9" s="767"/>
      <c r="AD9" s="767"/>
      <c r="AE9" s="767"/>
      <c r="AF9" s="767"/>
      <c r="AG9" s="767"/>
      <c r="AH9" s="767"/>
      <c r="AI9" s="767"/>
      <c r="AJ9" s="767"/>
      <c r="AK9" s="767"/>
      <c r="AL9" s="767"/>
      <c r="AM9" s="767"/>
      <c r="AN9" s="767"/>
      <c r="AO9" s="767"/>
      <c r="AP9" s="767"/>
      <c r="AQ9" s="767"/>
      <c r="AR9" s="767"/>
      <c r="AS9" s="767"/>
      <c r="AT9" s="767"/>
      <c r="AU9" s="767"/>
      <c r="AV9" s="767"/>
      <c r="AW9" s="768"/>
      <c r="AX9" s="2"/>
    </row>
    <row r="10" spans="1:50" ht="7.5" customHeight="1">
      <c r="A10" s="44"/>
      <c r="B10" s="4"/>
      <c r="C10" s="4"/>
      <c r="D10" s="4"/>
      <c r="E10" s="4"/>
      <c r="F10" s="4"/>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4"/>
      <c r="AM10" s="4"/>
      <c r="AN10" s="4"/>
      <c r="AO10" s="4"/>
      <c r="AP10" s="4"/>
      <c r="AQ10" s="4"/>
      <c r="AR10" s="4"/>
      <c r="AS10" s="4"/>
      <c r="AT10" s="4"/>
      <c r="AU10" s="4"/>
      <c r="AV10" s="4"/>
      <c r="AW10" s="45"/>
      <c r="AX10" s="2"/>
    </row>
    <row r="11" spans="1:50" ht="18.75" customHeight="1">
      <c r="A11" s="44"/>
      <c r="B11" s="28" t="s">
        <v>82</v>
      </c>
      <c r="C11" s="4"/>
      <c r="D11" s="4"/>
      <c r="E11" s="4"/>
      <c r="F11" s="4"/>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4"/>
      <c r="AM11" s="4"/>
      <c r="AN11" s="4"/>
      <c r="AO11" s="4"/>
      <c r="AP11" s="4"/>
      <c r="AQ11" s="4"/>
      <c r="AR11" s="4"/>
      <c r="AS11" s="4"/>
      <c r="AT11" s="4"/>
      <c r="AU11" s="4"/>
      <c r="AV11" s="4"/>
      <c r="AW11" s="45"/>
      <c r="AX11" s="2"/>
    </row>
    <row r="12" spans="1:50" ht="6" customHeight="1" thickBot="1">
      <c r="A12" s="44"/>
      <c r="B12" s="4"/>
      <c r="C12" s="4"/>
      <c r="D12" s="4"/>
      <c r="E12" s="4"/>
      <c r="F12" s="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4"/>
      <c r="AM12" s="4"/>
      <c r="AN12" s="4"/>
      <c r="AO12" s="4"/>
      <c r="AP12" s="4"/>
      <c r="AQ12" s="4"/>
      <c r="AR12" s="4"/>
      <c r="AS12" s="4"/>
      <c r="AT12" s="4"/>
      <c r="AU12" s="4"/>
      <c r="AV12" s="4"/>
      <c r="AW12" s="45"/>
      <c r="AX12" s="2"/>
    </row>
    <row r="13" spans="1:50" ht="26.1" customHeight="1" thickBot="1">
      <c r="A13" s="44"/>
      <c r="B13" s="571" t="s">
        <v>234</v>
      </c>
      <c r="C13" s="572"/>
      <c r="D13" s="572"/>
      <c r="E13" s="572"/>
      <c r="F13" s="572"/>
      <c r="G13" s="572"/>
      <c r="H13" s="619"/>
      <c r="I13" s="618" t="s">
        <v>235</v>
      </c>
      <c r="J13" s="572"/>
      <c r="K13" s="572"/>
      <c r="L13" s="572"/>
      <c r="M13" s="572"/>
      <c r="N13" s="572"/>
      <c r="O13" s="619"/>
      <c r="P13" s="589" t="s">
        <v>43</v>
      </c>
      <c r="Q13" s="590"/>
      <c r="R13" s="590"/>
      <c r="S13" s="590"/>
      <c r="T13" s="590"/>
      <c r="U13" s="590"/>
      <c r="V13" s="590"/>
      <c r="W13" s="618" t="s">
        <v>60</v>
      </c>
      <c r="X13" s="572"/>
      <c r="Y13" s="572"/>
      <c r="Z13" s="572"/>
      <c r="AA13" s="572"/>
      <c r="AB13" s="619"/>
      <c r="AC13" s="589" t="s">
        <v>83</v>
      </c>
      <c r="AD13" s="590"/>
      <c r="AE13" s="590"/>
      <c r="AF13" s="590"/>
      <c r="AG13" s="590"/>
      <c r="AH13" s="590"/>
      <c r="AI13" s="590"/>
      <c r="AJ13" s="590"/>
      <c r="AK13" s="590"/>
      <c r="AL13" s="590"/>
      <c r="AM13" s="590"/>
      <c r="AN13" s="590"/>
      <c r="AO13" s="590"/>
      <c r="AP13" s="591"/>
      <c r="AQ13" s="589" t="s">
        <v>84</v>
      </c>
      <c r="AR13" s="590"/>
      <c r="AS13" s="590"/>
      <c r="AT13" s="590"/>
      <c r="AU13" s="590"/>
      <c r="AV13" s="648"/>
      <c r="AW13" s="45"/>
      <c r="AX13" s="2"/>
    </row>
    <row r="14" spans="1:50" ht="26.1" customHeight="1">
      <c r="A14" s="127"/>
      <c r="B14" s="781">
        <v>43497</v>
      </c>
      <c r="C14" s="782"/>
      <c r="D14" s="782"/>
      <c r="E14" s="782"/>
      <c r="F14" s="782"/>
      <c r="G14" s="782"/>
      <c r="H14" s="783"/>
      <c r="I14" s="784" t="s">
        <v>237</v>
      </c>
      <c r="J14" s="785"/>
      <c r="K14" s="785"/>
      <c r="L14" s="785"/>
      <c r="M14" s="785"/>
      <c r="N14" s="785"/>
      <c r="O14" s="786"/>
      <c r="P14" s="733">
        <f>IF(EXACT(I14,"現在"),DATEDIF(B14-1,基本情報!F5,"y"),DATEDIF(B14-1,I14,"y"))</f>
        <v>4</v>
      </c>
      <c r="Q14" s="734"/>
      <c r="R14" s="156" t="s">
        <v>44</v>
      </c>
      <c r="S14" s="745">
        <f>IF(EXACT(I14,"現在"),MOD(DATEDIF(B14,基本情報!F5+1,"m"),12),MOD(DATEDIF(B14,I14+1,"m"),12))</f>
        <v>7</v>
      </c>
      <c r="T14" s="745"/>
      <c r="U14" s="156" t="s">
        <v>44</v>
      </c>
      <c r="V14" s="151">
        <f>IF(EXACT(I14,"現在"),DATEDIF(B14,基本情報!$F$5+1,"md"),DATEDIF(B14,I14+1,"md"))</f>
        <v>1</v>
      </c>
      <c r="W14" s="763" t="s">
        <v>251</v>
      </c>
      <c r="X14" s="764"/>
      <c r="Y14" s="764"/>
      <c r="Z14" s="764"/>
      <c r="AA14" s="764"/>
      <c r="AB14" s="787"/>
      <c r="AC14" s="795" t="s">
        <v>568</v>
      </c>
      <c r="AD14" s="796"/>
      <c r="AE14" s="796"/>
      <c r="AF14" s="796"/>
      <c r="AG14" s="796"/>
      <c r="AH14" s="796"/>
      <c r="AI14" s="796"/>
      <c r="AJ14" s="796"/>
      <c r="AK14" s="796"/>
      <c r="AL14" s="796"/>
      <c r="AM14" s="796"/>
      <c r="AN14" s="796"/>
      <c r="AO14" s="796"/>
      <c r="AP14" s="797"/>
      <c r="AQ14" s="763" t="s">
        <v>403</v>
      </c>
      <c r="AR14" s="764"/>
      <c r="AS14" s="764"/>
      <c r="AT14" s="764"/>
      <c r="AU14" s="764"/>
      <c r="AV14" s="765"/>
      <c r="AW14" s="129"/>
      <c r="AX14" s="2"/>
    </row>
    <row r="15" spans="1:50" ht="26.1" customHeight="1">
      <c r="A15" s="127"/>
      <c r="B15" s="788">
        <v>40756</v>
      </c>
      <c r="C15" s="789"/>
      <c r="D15" s="789"/>
      <c r="E15" s="789"/>
      <c r="F15" s="789"/>
      <c r="G15" s="789"/>
      <c r="H15" s="789"/>
      <c r="I15" s="790">
        <v>43372</v>
      </c>
      <c r="J15" s="789"/>
      <c r="K15" s="789"/>
      <c r="L15" s="789"/>
      <c r="M15" s="789"/>
      <c r="N15" s="789"/>
      <c r="O15" s="791"/>
      <c r="P15" s="726">
        <f t="shared" ref="P15:P24" si="0">DATEDIF(B15-1,I15,"y")</f>
        <v>7</v>
      </c>
      <c r="Q15" s="727"/>
      <c r="R15" s="157" t="s">
        <v>44</v>
      </c>
      <c r="S15" s="335">
        <f t="shared" ref="S15:S24" si="1">MOD(DATEDIF(B15,I15+1,"m"),12)</f>
        <v>1</v>
      </c>
      <c r="T15" s="335"/>
      <c r="U15" s="157" t="s">
        <v>44</v>
      </c>
      <c r="V15" s="152">
        <f>IF(B15="",0,DATEDIF(B15,I15+1,"md"))</f>
        <v>29</v>
      </c>
      <c r="W15" s="718" t="s">
        <v>57</v>
      </c>
      <c r="X15" s="719"/>
      <c r="Y15" s="719"/>
      <c r="Z15" s="719"/>
      <c r="AA15" s="719"/>
      <c r="AB15" s="719"/>
      <c r="AC15" s="792" t="s">
        <v>238</v>
      </c>
      <c r="AD15" s="793"/>
      <c r="AE15" s="793"/>
      <c r="AF15" s="793"/>
      <c r="AG15" s="793"/>
      <c r="AH15" s="793"/>
      <c r="AI15" s="793"/>
      <c r="AJ15" s="793"/>
      <c r="AK15" s="793"/>
      <c r="AL15" s="793"/>
      <c r="AM15" s="793"/>
      <c r="AN15" s="793"/>
      <c r="AO15" s="793"/>
      <c r="AP15" s="794"/>
      <c r="AQ15" s="718" t="s">
        <v>403</v>
      </c>
      <c r="AR15" s="719"/>
      <c r="AS15" s="719"/>
      <c r="AT15" s="719"/>
      <c r="AU15" s="719"/>
      <c r="AV15" s="720"/>
      <c r="AW15" s="129"/>
      <c r="AX15" s="2"/>
    </row>
    <row r="16" spans="1:50" ht="26.1" customHeight="1">
      <c r="A16" s="127"/>
      <c r="B16" s="788">
        <v>39864</v>
      </c>
      <c r="C16" s="798"/>
      <c r="D16" s="798"/>
      <c r="E16" s="798"/>
      <c r="F16" s="798"/>
      <c r="G16" s="798"/>
      <c r="H16" s="799"/>
      <c r="I16" s="790">
        <v>40749</v>
      </c>
      <c r="J16" s="789"/>
      <c r="K16" s="789"/>
      <c r="L16" s="789"/>
      <c r="M16" s="789"/>
      <c r="N16" s="789"/>
      <c r="O16" s="791"/>
      <c r="P16" s="726">
        <f t="shared" si="0"/>
        <v>2</v>
      </c>
      <c r="Q16" s="727"/>
      <c r="R16" s="157" t="s">
        <v>44</v>
      </c>
      <c r="S16" s="335">
        <f t="shared" si="1"/>
        <v>5</v>
      </c>
      <c r="T16" s="335"/>
      <c r="U16" s="157" t="s">
        <v>44</v>
      </c>
      <c r="V16" s="152">
        <f>IF(B16="",0,DATEDIF(B16,I16+1,"md"))</f>
        <v>6</v>
      </c>
      <c r="W16" s="718" t="s">
        <v>254</v>
      </c>
      <c r="X16" s="719"/>
      <c r="Y16" s="719"/>
      <c r="Z16" s="719"/>
      <c r="AA16" s="719"/>
      <c r="AB16" s="719"/>
      <c r="AC16" s="792" t="s">
        <v>253</v>
      </c>
      <c r="AD16" s="793"/>
      <c r="AE16" s="793"/>
      <c r="AF16" s="793"/>
      <c r="AG16" s="793"/>
      <c r="AH16" s="793"/>
      <c r="AI16" s="793"/>
      <c r="AJ16" s="793"/>
      <c r="AK16" s="793"/>
      <c r="AL16" s="793"/>
      <c r="AM16" s="793"/>
      <c r="AN16" s="793"/>
      <c r="AO16" s="793"/>
      <c r="AP16" s="794"/>
      <c r="AQ16" s="718" t="s">
        <v>403</v>
      </c>
      <c r="AR16" s="719"/>
      <c r="AS16" s="719"/>
      <c r="AT16" s="719"/>
      <c r="AU16" s="719"/>
      <c r="AV16" s="720"/>
      <c r="AW16" s="129"/>
      <c r="AX16" s="2"/>
    </row>
    <row r="17" spans="1:52" ht="26.1" customHeight="1">
      <c r="A17" s="127"/>
      <c r="B17" s="788"/>
      <c r="C17" s="798"/>
      <c r="D17" s="798"/>
      <c r="E17" s="798"/>
      <c r="F17" s="798"/>
      <c r="G17" s="798"/>
      <c r="H17" s="799"/>
      <c r="I17" s="790"/>
      <c r="J17" s="798"/>
      <c r="K17" s="798"/>
      <c r="L17" s="798"/>
      <c r="M17" s="798"/>
      <c r="N17" s="798"/>
      <c r="O17" s="799"/>
      <c r="P17" s="726" t="e">
        <f t="shared" si="0"/>
        <v>#NUM!</v>
      </c>
      <c r="Q17" s="727"/>
      <c r="R17" s="157" t="s">
        <v>44</v>
      </c>
      <c r="S17" s="335">
        <f t="shared" si="1"/>
        <v>0</v>
      </c>
      <c r="T17" s="335"/>
      <c r="U17" s="157" t="s">
        <v>44</v>
      </c>
      <c r="V17" s="152">
        <f t="shared" ref="V17:V24" si="2">IF(B17="",0,DATEDIF(B17,I17+1,"md"))</f>
        <v>0</v>
      </c>
      <c r="W17" s="718"/>
      <c r="X17" s="719"/>
      <c r="Y17" s="719"/>
      <c r="Z17" s="719"/>
      <c r="AA17" s="719"/>
      <c r="AB17" s="719"/>
      <c r="AC17" s="792"/>
      <c r="AD17" s="793"/>
      <c r="AE17" s="793"/>
      <c r="AF17" s="793"/>
      <c r="AG17" s="793"/>
      <c r="AH17" s="793"/>
      <c r="AI17" s="793"/>
      <c r="AJ17" s="793"/>
      <c r="AK17" s="793"/>
      <c r="AL17" s="793"/>
      <c r="AM17" s="793"/>
      <c r="AN17" s="793"/>
      <c r="AO17" s="793"/>
      <c r="AP17" s="794"/>
      <c r="AQ17" s="718"/>
      <c r="AR17" s="719"/>
      <c r="AS17" s="719"/>
      <c r="AT17" s="719"/>
      <c r="AU17" s="719"/>
      <c r="AV17" s="720"/>
      <c r="AW17" s="129"/>
      <c r="AX17" s="2"/>
    </row>
    <row r="18" spans="1:52" ht="26.1" customHeight="1">
      <c r="A18" s="127"/>
      <c r="B18" s="788"/>
      <c r="C18" s="798"/>
      <c r="D18" s="798"/>
      <c r="E18" s="798"/>
      <c r="F18" s="798"/>
      <c r="G18" s="798"/>
      <c r="H18" s="799"/>
      <c r="I18" s="790"/>
      <c r="J18" s="789"/>
      <c r="K18" s="789"/>
      <c r="L18" s="789"/>
      <c r="M18" s="789"/>
      <c r="N18" s="789"/>
      <c r="O18" s="791"/>
      <c r="P18" s="726" t="e">
        <f t="shared" si="0"/>
        <v>#NUM!</v>
      </c>
      <c r="Q18" s="727"/>
      <c r="R18" s="157" t="s">
        <v>44</v>
      </c>
      <c r="S18" s="335">
        <f>MOD(DATEDIF(B18,I18+1,"m"),12)</f>
        <v>0</v>
      </c>
      <c r="T18" s="335"/>
      <c r="U18" s="157" t="s">
        <v>44</v>
      </c>
      <c r="V18" s="152">
        <f t="shared" si="2"/>
        <v>0</v>
      </c>
      <c r="W18" s="718"/>
      <c r="X18" s="719"/>
      <c r="Y18" s="719"/>
      <c r="Z18" s="719"/>
      <c r="AA18" s="719"/>
      <c r="AB18" s="719"/>
      <c r="AC18" s="792"/>
      <c r="AD18" s="793"/>
      <c r="AE18" s="793"/>
      <c r="AF18" s="793"/>
      <c r="AG18" s="793"/>
      <c r="AH18" s="793"/>
      <c r="AI18" s="793"/>
      <c r="AJ18" s="793"/>
      <c r="AK18" s="793"/>
      <c r="AL18" s="793"/>
      <c r="AM18" s="793"/>
      <c r="AN18" s="793"/>
      <c r="AO18" s="793"/>
      <c r="AP18" s="793"/>
      <c r="AQ18" s="718"/>
      <c r="AR18" s="719"/>
      <c r="AS18" s="719"/>
      <c r="AT18" s="719"/>
      <c r="AU18" s="719"/>
      <c r="AV18" s="720"/>
      <c r="AW18" s="129"/>
      <c r="AX18" s="2"/>
    </row>
    <row r="19" spans="1:52" ht="26.1" customHeight="1">
      <c r="A19" s="127"/>
      <c r="B19" s="788"/>
      <c r="C19" s="798"/>
      <c r="D19" s="798"/>
      <c r="E19" s="798"/>
      <c r="F19" s="798"/>
      <c r="G19" s="798"/>
      <c r="H19" s="799"/>
      <c r="I19" s="790"/>
      <c r="J19" s="798"/>
      <c r="K19" s="798"/>
      <c r="L19" s="798"/>
      <c r="M19" s="798"/>
      <c r="N19" s="798"/>
      <c r="O19" s="799"/>
      <c r="P19" s="726" t="e">
        <f t="shared" si="0"/>
        <v>#NUM!</v>
      </c>
      <c r="Q19" s="727"/>
      <c r="R19" s="157" t="s">
        <v>44</v>
      </c>
      <c r="S19" s="335">
        <f>MOD(DATEDIF(B19,I19+1,"m"),12)</f>
        <v>0</v>
      </c>
      <c r="T19" s="335"/>
      <c r="U19" s="157" t="s">
        <v>44</v>
      </c>
      <c r="V19" s="152">
        <f>IF(B19="",0,DATEDIF(B19,I19+1,"md"))</f>
        <v>0</v>
      </c>
      <c r="W19" s="718"/>
      <c r="X19" s="719"/>
      <c r="Y19" s="719"/>
      <c r="Z19" s="719"/>
      <c r="AA19" s="719"/>
      <c r="AB19" s="719"/>
      <c r="AC19" s="792"/>
      <c r="AD19" s="793"/>
      <c r="AE19" s="793"/>
      <c r="AF19" s="793"/>
      <c r="AG19" s="793"/>
      <c r="AH19" s="793"/>
      <c r="AI19" s="793"/>
      <c r="AJ19" s="793"/>
      <c r="AK19" s="793"/>
      <c r="AL19" s="793"/>
      <c r="AM19" s="793"/>
      <c r="AN19" s="793"/>
      <c r="AO19" s="793"/>
      <c r="AP19" s="793"/>
      <c r="AQ19" s="718"/>
      <c r="AR19" s="719"/>
      <c r="AS19" s="719"/>
      <c r="AT19" s="719"/>
      <c r="AU19" s="719"/>
      <c r="AV19" s="720"/>
      <c r="AW19" s="129"/>
      <c r="AX19" s="2"/>
    </row>
    <row r="20" spans="1:52" ht="26.1" customHeight="1">
      <c r="A20" s="127"/>
      <c r="B20" s="788"/>
      <c r="C20" s="798"/>
      <c r="D20" s="798"/>
      <c r="E20" s="798"/>
      <c r="F20" s="798"/>
      <c r="G20" s="798"/>
      <c r="H20" s="799"/>
      <c r="I20" s="790"/>
      <c r="J20" s="789"/>
      <c r="K20" s="789"/>
      <c r="L20" s="789"/>
      <c r="M20" s="789"/>
      <c r="N20" s="789"/>
      <c r="O20" s="791"/>
      <c r="P20" s="726" t="e">
        <f t="shared" si="0"/>
        <v>#NUM!</v>
      </c>
      <c r="Q20" s="727"/>
      <c r="R20" s="157" t="s">
        <v>44</v>
      </c>
      <c r="S20" s="335">
        <f t="shared" si="1"/>
        <v>0</v>
      </c>
      <c r="T20" s="335"/>
      <c r="U20" s="157" t="s">
        <v>44</v>
      </c>
      <c r="V20" s="152">
        <f t="shared" si="2"/>
        <v>0</v>
      </c>
      <c r="W20" s="718"/>
      <c r="X20" s="719"/>
      <c r="Y20" s="719"/>
      <c r="Z20" s="719"/>
      <c r="AA20" s="719"/>
      <c r="AB20" s="719"/>
      <c r="AC20" s="792"/>
      <c r="AD20" s="793"/>
      <c r="AE20" s="793"/>
      <c r="AF20" s="793"/>
      <c r="AG20" s="793"/>
      <c r="AH20" s="793"/>
      <c r="AI20" s="793"/>
      <c r="AJ20" s="793"/>
      <c r="AK20" s="793"/>
      <c r="AL20" s="793"/>
      <c r="AM20" s="793"/>
      <c r="AN20" s="793"/>
      <c r="AO20" s="793"/>
      <c r="AP20" s="793"/>
      <c r="AQ20" s="718"/>
      <c r="AR20" s="719"/>
      <c r="AS20" s="719"/>
      <c r="AT20" s="719"/>
      <c r="AU20" s="719"/>
      <c r="AV20" s="720"/>
      <c r="AW20" s="129"/>
      <c r="AX20" s="2"/>
    </row>
    <row r="21" spans="1:52" ht="26.1" customHeight="1">
      <c r="A21" s="127"/>
      <c r="B21" s="788"/>
      <c r="C21" s="789"/>
      <c r="D21" s="789"/>
      <c r="E21" s="789"/>
      <c r="F21" s="789"/>
      <c r="G21" s="789"/>
      <c r="H21" s="791"/>
      <c r="I21" s="790"/>
      <c r="J21" s="789"/>
      <c r="K21" s="789"/>
      <c r="L21" s="789"/>
      <c r="M21" s="789"/>
      <c r="N21" s="789"/>
      <c r="O21" s="791"/>
      <c r="P21" s="726" t="e">
        <f t="shared" si="0"/>
        <v>#NUM!</v>
      </c>
      <c r="Q21" s="727"/>
      <c r="R21" s="157" t="s">
        <v>44</v>
      </c>
      <c r="S21" s="335">
        <f t="shared" si="1"/>
        <v>0</v>
      </c>
      <c r="T21" s="335"/>
      <c r="U21" s="157" t="s">
        <v>44</v>
      </c>
      <c r="V21" s="152">
        <f t="shared" si="2"/>
        <v>0</v>
      </c>
      <c r="W21" s="718"/>
      <c r="X21" s="719"/>
      <c r="Y21" s="719"/>
      <c r="Z21" s="719"/>
      <c r="AA21" s="719"/>
      <c r="AB21" s="800"/>
      <c r="AC21" s="792"/>
      <c r="AD21" s="793"/>
      <c r="AE21" s="793"/>
      <c r="AF21" s="793"/>
      <c r="AG21" s="793"/>
      <c r="AH21" s="793"/>
      <c r="AI21" s="793"/>
      <c r="AJ21" s="793"/>
      <c r="AK21" s="793"/>
      <c r="AL21" s="793"/>
      <c r="AM21" s="793"/>
      <c r="AN21" s="793"/>
      <c r="AO21" s="793"/>
      <c r="AP21" s="794"/>
      <c r="AQ21" s="718"/>
      <c r="AR21" s="719"/>
      <c r="AS21" s="719"/>
      <c r="AT21" s="719"/>
      <c r="AU21" s="719"/>
      <c r="AV21" s="720"/>
      <c r="AW21" s="129"/>
      <c r="AX21" s="2"/>
    </row>
    <row r="22" spans="1:52" ht="26.1" customHeight="1">
      <c r="A22" s="127"/>
      <c r="B22" s="788"/>
      <c r="C22" s="789"/>
      <c r="D22" s="789"/>
      <c r="E22" s="789"/>
      <c r="F22" s="789"/>
      <c r="G22" s="789"/>
      <c r="H22" s="791"/>
      <c r="I22" s="790"/>
      <c r="J22" s="789"/>
      <c r="K22" s="789"/>
      <c r="L22" s="789"/>
      <c r="M22" s="789"/>
      <c r="N22" s="789"/>
      <c r="O22" s="791"/>
      <c r="P22" s="726" t="e">
        <f t="shared" si="0"/>
        <v>#NUM!</v>
      </c>
      <c r="Q22" s="727"/>
      <c r="R22" s="157" t="s">
        <v>44</v>
      </c>
      <c r="S22" s="335">
        <f t="shared" si="1"/>
        <v>0</v>
      </c>
      <c r="T22" s="335"/>
      <c r="U22" s="157" t="s">
        <v>44</v>
      </c>
      <c r="V22" s="152">
        <f t="shared" si="2"/>
        <v>0</v>
      </c>
      <c r="W22" s="718"/>
      <c r="X22" s="719"/>
      <c r="Y22" s="719"/>
      <c r="Z22" s="719"/>
      <c r="AA22" s="719"/>
      <c r="AB22" s="800"/>
      <c r="AC22" s="792"/>
      <c r="AD22" s="793"/>
      <c r="AE22" s="793"/>
      <c r="AF22" s="793"/>
      <c r="AG22" s="793"/>
      <c r="AH22" s="793"/>
      <c r="AI22" s="793"/>
      <c r="AJ22" s="793"/>
      <c r="AK22" s="793"/>
      <c r="AL22" s="793"/>
      <c r="AM22" s="793"/>
      <c r="AN22" s="793"/>
      <c r="AO22" s="793"/>
      <c r="AP22" s="794"/>
      <c r="AQ22" s="718"/>
      <c r="AR22" s="719"/>
      <c r="AS22" s="719"/>
      <c r="AT22" s="719"/>
      <c r="AU22" s="719"/>
      <c r="AV22" s="720"/>
      <c r="AW22" s="129"/>
      <c r="AX22" s="2"/>
    </row>
    <row r="23" spans="1:52" ht="26.1" customHeight="1">
      <c r="A23" s="127"/>
      <c r="B23" s="788"/>
      <c r="C23" s="789"/>
      <c r="D23" s="789"/>
      <c r="E23" s="789"/>
      <c r="F23" s="789"/>
      <c r="G23" s="789"/>
      <c r="H23" s="791"/>
      <c r="I23" s="790"/>
      <c r="J23" s="789"/>
      <c r="K23" s="789"/>
      <c r="L23" s="789"/>
      <c r="M23" s="789"/>
      <c r="N23" s="789"/>
      <c r="O23" s="791"/>
      <c r="P23" s="726" t="e">
        <f t="shared" si="0"/>
        <v>#NUM!</v>
      </c>
      <c r="Q23" s="727"/>
      <c r="R23" s="157" t="s">
        <v>44</v>
      </c>
      <c r="S23" s="335">
        <f t="shared" si="1"/>
        <v>0</v>
      </c>
      <c r="T23" s="335"/>
      <c r="U23" s="157" t="s">
        <v>44</v>
      </c>
      <c r="V23" s="152">
        <f t="shared" si="2"/>
        <v>0</v>
      </c>
      <c r="W23" s="718"/>
      <c r="X23" s="719"/>
      <c r="Y23" s="719"/>
      <c r="Z23" s="719"/>
      <c r="AA23" s="719"/>
      <c r="AB23" s="800"/>
      <c r="AC23" s="792"/>
      <c r="AD23" s="793"/>
      <c r="AE23" s="793"/>
      <c r="AF23" s="793"/>
      <c r="AG23" s="793"/>
      <c r="AH23" s="793"/>
      <c r="AI23" s="793"/>
      <c r="AJ23" s="793"/>
      <c r="AK23" s="793"/>
      <c r="AL23" s="793"/>
      <c r="AM23" s="793"/>
      <c r="AN23" s="793"/>
      <c r="AO23" s="793"/>
      <c r="AP23" s="794"/>
      <c r="AQ23" s="718"/>
      <c r="AR23" s="719"/>
      <c r="AS23" s="719"/>
      <c r="AT23" s="719"/>
      <c r="AU23" s="719"/>
      <c r="AV23" s="720"/>
      <c r="AW23" s="129"/>
      <c r="AX23" s="2"/>
    </row>
    <row r="24" spans="1:52" ht="26.1" customHeight="1">
      <c r="A24" s="127"/>
      <c r="B24" s="788"/>
      <c r="C24" s="789"/>
      <c r="D24" s="789"/>
      <c r="E24" s="789"/>
      <c r="F24" s="789"/>
      <c r="G24" s="789"/>
      <c r="H24" s="791"/>
      <c r="I24" s="790"/>
      <c r="J24" s="789"/>
      <c r="K24" s="789"/>
      <c r="L24" s="789"/>
      <c r="M24" s="789"/>
      <c r="N24" s="789"/>
      <c r="O24" s="791"/>
      <c r="P24" s="726" t="e">
        <f t="shared" si="0"/>
        <v>#NUM!</v>
      </c>
      <c r="Q24" s="727"/>
      <c r="R24" s="157" t="s">
        <v>44</v>
      </c>
      <c r="S24" s="335">
        <f t="shared" si="1"/>
        <v>0</v>
      </c>
      <c r="T24" s="335"/>
      <c r="U24" s="157" t="s">
        <v>44</v>
      </c>
      <c r="V24" s="152">
        <f t="shared" si="2"/>
        <v>0</v>
      </c>
      <c r="W24" s="718"/>
      <c r="X24" s="719"/>
      <c r="Y24" s="719"/>
      <c r="Z24" s="719"/>
      <c r="AA24" s="719"/>
      <c r="AB24" s="800"/>
      <c r="AC24" s="792"/>
      <c r="AD24" s="793"/>
      <c r="AE24" s="793"/>
      <c r="AF24" s="793"/>
      <c r="AG24" s="793"/>
      <c r="AH24" s="793"/>
      <c r="AI24" s="793"/>
      <c r="AJ24" s="793"/>
      <c r="AK24" s="793"/>
      <c r="AL24" s="793"/>
      <c r="AM24" s="793"/>
      <c r="AN24" s="793"/>
      <c r="AO24" s="793"/>
      <c r="AP24" s="794"/>
      <c r="AQ24" s="718"/>
      <c r="AR24" s="719"/>
      <c r="AS24" s="719"/>
      <c r="AT24" s="719"/>
      <c r="AU24" s="719"/>
      <c r="AV24" s="720"/>
      <c r="AW24" s="129"/>
      <c r="AX24" s="2"/>
    </row>
    <row r="25" spans="1:52" ht="26.1" customHeight="1" thickBot="1">
      <c r="A25" s="128"/>
      <c r="B25" s="728"/>
      <c r="C25" s="729"/>
      <c r="D25" s="729"/>
      <c r="E25" s="729"/>
      <c r="F25" s="729"/>
      <c r="G25" s="729"/>
      <c r="H25" s="729"/>
      <c r="I25" s="730" t="s">
        <v>138</v>
      </c>
      <c r="J25" s="729"/>
      <c r="K25" s="729"/>
      <c r="L25" s="729"/>
      <c r="M25" s="729"/>
      <c r="N25" s="729"/>
      <c r="O25" s="731"/>
      <c r="P25" s="755">
        <f>P14+IF(ISERROR(P15),0,P15)+IF(ISERROR(P16),0,P16)+IF(ISERROR(P17),0,P17)+IF(ISERROR(P18),0,P18)+IF(ISERROR(P19),0,P19)+IF(ISERROR(P20),0,P20)+IF(ISERROR(P21),0,P21)+IF(ISERROR(P22),0,P22)+IF(ISERROR(P23),0,P23)+IF(ISERROR(P24),0,P24)+ROUNDDOWN((SUM(S14:S24)+INT(SUM(V14:V24))/30)/12,0)</f>
        <v>14</v>
      </c>
      <c r="Q25" s="756"/>
      <c r="R25" s="158" t="s">
        <v>44</v>
      </c>
      <c r="S25" s="770">
        <f>MOD(SUM(S14:T24)+INT(SUM(V14:V24)/30),12)</f>
        <v>2</v>
      </c>
      <c r="T25" s="770"/>
      <c r="U25" s="158" t="s">
        <v>44</v>
      </c>
      <c r="V25" s="153">
        <f>MOD(SUM(V14:V24),30)</f>
        <v>6</v>
      </c>
      <c r="W25" s="752"/>
      <c r="X25" s="753"/>
      <c r="Y25" s="753"/>
      <c r="Z25" s="753"/>
      <c r="AA25" s="753"/>
      <c r="AB25" s="753"/>
      <c r="AC25" s="750"/>
      <c r="AD25" s="751"/>
      <c r="AE25" s="751"/>
      <c r="AF25" s="751"/>
      <c r="AG25" s="751"/>
      <c r="AH25" s="751"/>
      <c r="AI25" s="751"/>
      <c r="AJ25" s="751"/>
      <c r="AK25" s="751"/>
      <c r="AL25" s="751"/>
      <c r="AM25" s="751"/>
      <c r="AN25" s="751"/>
      <c r="AO25" s="751"/>
      <c r="AP25" s="751"/>
      <c r="AQ25" s="752"/>
      <c r="AR25" s="753"/>
      <c r="AS25" s="753"/>
      <c r="AT25" s="753"/>
      <c r="AU25" s="753"/>
      <c r="AV25" s="754"/>
      <c r="AW25" s="130"/>
      <c r="AX25" s="61"/>
      <c r="AY25" s="721"/>
      <c r="AZ25" s="530"/>
    </row>
    <row r="26" spans="1:52" ht="10.5" customHeight="1">
      <c r="A26" s="44"/>
      <c r="B26" s="4"/>
      <c r="C26" s="4"/>
      <c r="D26" s="4"/>
      <c r="E26" s="4"/>
      <c r="F26" s="4"/>
      <c r="G26" s="61"/>
      <c r="H26" s="61"/>
      <c r="I26" s="61"/>
      <c r="J26" s="61"/>
      <c r="K26" s="61"/>
      <c r="L26" s="61"/>
      <c r="M26" s="61"/>
      <c r="N26" s="61"/>
      <c r="O26" s="61"/>
      <c r="P26" s="131"/>
      <c r="Q26" s="131"/>
      <c r="R26" s="131"/>
      <c r="S26" s="131"/>
      <c r="T26" s="131"/>
      <c r="U26" s="117"/>
      <c r="V26" s="117"/>
      <c r="W26" s="61"/>
      <c r="X26" s="61"/>
      <c r="Y26" s="61"/>
      <c r="Z26" s="61"/>
      <c r="AA26" s="61"/>
      <c r="AB26" s="61"/>
      <c r="AC26" s="61"/>
      <c r="AD26" s="61"/>
      <c r="AE26" s="61"/>
      <c r="AF26" s="61"/>
      <c r="AG26" s="61"/>
      <c r="AH26" s="61"/>
      <c r="AI26" s="61"/>
      <c r="AJ26" s="61"/>
      <c r="AK26" s="61"/>
      <c r="AL26" s="4"/>
      <c r="AM26" s="4"/>
      <c r="AN26" s="4"/>
      <c r="AO26" s="4"/>
      <c r="AP26" s="4"/>
      <c r="AQ26" s="4"/>
      <c r="AR26" s="4"/>
      <c r="AS26" s="4"/>
      <c r="AT26" s="4"/>
      <c r="AU26" s="4"/>
      <c r="AV26" s="4"/>
      <c r="AW26" s="45"/>
      <c r="AX26" s="2"/>
    </row>
    <row r="27" spans="1:52" ht="18.75" customHeight="1">
      <c r="A27" s="44"/>
      <c r="B27" s="28" t="s">
        <v>89</v>
      </c>
      <c r="C27" s="4"/>
      <c r="D27" s="4"/>
      <c r="E27" s="4"/>
      <c r="F27" s="4"/>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4"/>
      <c r="AM27" s="4"/>
      <c r="AN27" s="4"/>
      <c r="AO27" s="4"/>
      <c r="AP27" s="4"/>
      <c r="AQ27" s="4"/>
      <c r="AR27" s="4"/>
      <c r="AS27" s="4"/>
      <c r="AT27" s="4"/>
      <c r="AU27" s="4"/>
      <c r="AV27" s="4"/>
      <c r="AW27" s="45"/>
      <c r="AX27" s="2"/>
    </row>
    <row r="28" spans="1:52" ht="6" customHeight="1" thickBot="1">
      <c r="A28" s="44"/>
      <c r="B28" s="4"/>
      <c r="C28" s="4"/>
      <c r="D28" s="4"/>
      <c r="E28" s="4"/>
      <c r="F28" s="4"/>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4"/>
      <c r="AM28" s="4"/>
      <c r="AN28" s="4"/>
      <c r="AO28" s="4"/>
      <c r="AP28" s="4"/>
      <c r="AQ28" s="4"/>
      <c r="AR28" s="4"/>
      <c r="AS28" s="4"/>
      <c r="AT28" s="4"/>
      <c r="AU28" s="4"/>
      <c r="AV28" s="4"/>
      <c r="AW28" s="45"/>
      <c r="AX28" s="2"/>
    </row>
    <row r="29" spans="1:52" ht="26.1" customHeight="1" thickBot="1">
      <c r="A29" s="44"/>
      <c r="B29" s="571" t="s">
        <v>234</v>
      </c>
      <c r="C29" s="572"/>
      <c r="D29" s="572"/>
      <c r="E29" s="572"/>
      <c r="F29" s="572"/>
      <c r="G29" s="572"/>
      <c r="H29" s="619"/>
      <c r="I29" s="618" t="s">
        <v>235</v>
      </c>
      <c r="J29" s="572"/>
      <c r="K29" s="572"/>
      <c r="L29" s="572"/>
      <c r="M29" s="572"/>
      <c r="N29" s="572"/>
      <c r="O29" s="619"/>
      <c r="P29" s="589" t="s">
        <v>43</v>
      </c>
      <c r="Q29" s="590"/>
      <c r="R29" s="590"/>
      <c r="S29" s="590"/>
      <c r="T29" s="590"/>
      <c r="U29" s="590"/>
      <c r="V29" s="591"/>
      <c r="W29" s="618" t="s">
        <v>60</v>
      </c>
      <c r="X29" s="572"/>
      <c r="Y29" s="572"/>
      <c r="Z29" s="572"/>
      <c r="AA29" s="572"/>
      <c r="AB29" s="619"/>
      <c r="AC29" s="589" t="s">
        <v>83</v>
      </c>
      <c r="AD29" s="590"/>
      <c r="AE29" s="590"/>
      <c r="AF29" s="590"/>
      <c r="AG29" s="590"/>
      <c r="AH29" s="590"/>
      <c r="AI29" s="590"/>
      <c r="AJ29" s="590"/>
      <c r="AK29" s="590"/>
      <c r="AL29" s="590"/>
      <c r="AM29" s="590"/>
      <c r="AN29" s="590"/>
      <c r="AO29" s="590"/>
      <c r="AP29" s="591"/>
      <c r="AQ29" s="589" t="s">
        <v>85</v>
      </c>
      <c r="AR29" s="590"/>
      <c r="AS29" s="590"/>
      <c r="AT29" s="590"/>
      <c r="AU29" s="590"/>
      <c r="AV29" s="648"/>
      <c r="AW29" s="45"/>
      <c r="AX29" s="2"/>
    </row>
    <row r="30" spans="1:52" ht="26.1" customHeight="1">
      <c r="A30" s="44"/>
      <c r="B30" s="806"/>
      <c r="C30" s="807"/>
      <c r="D30" s="807"/>
      <c r="E30" s="807"/>
      <c r="F30" s="807"/>
      <c r="G30" s="807"/>
      <c r="H30" s="808"/>
      <c r="I30" s="809"/>
      <c r="J30" s="807"/>
      <c r="K30" s="807"/>
      <c r="L30" s="807"/>
      <c r="M30" s="807"/>
      <c r="N30" s="807"/>
      <c r="O30" s="808"/>
      <c r="P30" s="733" t="e">
        <f>IF(EXACT(I30,"現在"),DATEDIF(B30-1,基本情報!F5,"y"),DATEDIF(B30-1,I30,"y"))</f>
        <v>#NUM!</v>
      </c>
      <c r="Q30" s="734"/>
      <c r="R30" s="156" t="s">
        <v>44</v>
      </c>
      <c r="S30" s="734">
        <f>IF(EXACT(I30,"現在"),MOD(DATEDIF(B30,基本情報!F5+1,"m"),12),MOD(DATEDIF(B30,I30+1,"m"),12))</f>
        <v>0</v>
      </c>
      <c r="T30" s="734"/>
      <c r="U30" s="156" t="s">
        <v>44</v>
      </c>
      <c r="V30" s="151">
        <f>IF(EXACT(I30,"現在"),DATEDIF(B30,基本情報!$F$5+1,"md"),DATEDIF(B30,I30+1,"md"))</f>
        <v>1</v>
      </c>
      <c r="W30" s="763"/>
      <c r="X30" s="764"/>
      <c r="Y30" s="764"/>
      <c r="Z30" s="764"/>
      <c r="AA30" s="764"/>
      <c r="AB30" s="787"/>
      <c r="AC30" s="810"/>
      <c r="AD30" s="811"/>
      <c r="AE30" s="811"/>
      <c r="AF30" s="811"/>
      <c r="AG30" s="811"/>
      <c r="AH30" s="811"/>
      <c r="AI30" s="811"/>
      <c r="AJ30" s="811"/>
      <c r="AK30" s="811"/>
      <c r="AL30" s="811"/>
      <c r="AM30" s="811"/>
      <c r="AN30" s="811"/>
      <c r="AO30" s="811"/>
      <c r="AP30" s="812"/>
      <c r="AQ30" s="763"/>
      <c r="AR30" s="764"/>
      <c r="AS30" s="764"/>
      <c r="AT30" s="764"/>
      <c r="AU30" s="764"/>
      <c r="AV30" s="765"/>
      <c r="AW30" s="45"/>
      <c r="AX30" s="2"/>
    </row>
    <row r="31" spans="1:52" ht="26.1" customHeight="1" thickBot="1">
      <c r="A31" s="44"/>
      <c r="B31" s="813"/>
      <c r="C31" s="814"/>
      <c r="D31" s="814"/>
      <c r="E31" s="814"/>
      <c r="F31" s="814"/>
      <c r="G31" s="814"/>
      <c r="H31" s="814"/>
      <c r="I31" s="815"/>
      <c r="J31" s="814"/>
      <c r="K31" s="814"/>
      <c r="L31" s="814"/>
      <c r="M31" s="814"/>
      <c r="N31" s="814"/>
      <c r="O31" s="816"/>
      <c r="P31" s="755" t="e">
        <f>DATEDIF(B31-1,I31,"y")</f>
        <v>#NUM!</v>
      </c>
      <c r="Q31" s="772"/>
      <c r="R31" s="158" t="s">
        <v>44</v>
      </c>
      <c r="S31" s="756">
        <f>MOD(DATEDIF(B31,I31+1,"m"),12)</f>
        <v>0</v>
      </c>
      <c r="T31" s="756"/>
      <c r="U31" s="158" t="s">
        <v>44</v>
      </c>
      <c r="V31" s="155">
        <f>IF(B31="",0,DATEDIF(B31,I31+1,"md"))</f>
        <v>0</v>
      </c>
      <c r="W31" s="803"/>
      <c r="X31" s="804"/>
      <c r="Y31" s="804"/>
      <c r="Z31" s="804"/>
      <c r="AA31" s="804"/>
      <c r="AB31" s="804"/>
      <c r="AC31" s="801"/>
      <c r="AD31" s="802"/>
      <c r="AE31" s="802"/>
      <c r="AF31" s="802"/>
      <c r="AG31" s="802"/>
      <c r="AH31" s="802"/>
      <c r="AI31" s="802"/>
      <c r="AJ31" s="802"/>
      <c r="AK31" s="802"/>
      <c r="AL31" s="802"/>
      <c r="AM31" s="802"/>
      <c r="AN31" s="802"/>
      <c r="AO31" s="802"/>
      <c r="AP31" s="802"/>
      <c r="AQ31" s="803"/>
      <c r="AR31" s="804"/>
      <c r="AS31" s="804"/>
      <c r="AT31" s="804"/>
      <c r="AU31" s="804"/>
      <c r="AV31" s="805"/>
      <c r="AW31" s="45"/>
      <c r="AX31" s="2"/>
    </row>
    <row r="32" spans="1:52" ht="8.25" customHeight="1" thickBot="1">
      <c r="A32" s="52"/>
      <c r="B32" s="53"/>
      <c r="C32" s="53"/>
      <c r="D32" s="53"/>
      <c r="E32" s="53"/>
      <c r="F32" s="5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53"/>
      <c r="AM32" s="53"/>
      <c r="AN32" s="53"/>
      <c r="AO32" s="53"/>
      <c r="AP32" s="53"/>
      <c r="AQ32" s="53"/>
      <c r="AR32" s="53"/>
      <c r="AS32" s="53"/>
      <c r="AT32" s="53"/>
      <c r="AU32" s="53"/>
      <c r="AV32" s="53"/>
      <c r="AW32" s="56"/>
      <c r="AX32" s="2"/>
    </row>
    <row r="33" spans="1:50" ht="0.95" customHeight="1">
      <c r="A33" s="4"/>
      <c r="B33" s="4"/>
      <c r="C33" s="4"/>
      <c r="D33" s="4"/>
      <c r="E33" s="4"/>
      <c r="F33" s="4"/>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4"/>
      <c r="AM33" s="4"/>
      <c r="AN33" s="4"/>
      <c r="AO33" s="4"/>
      <c r="AP33" s="4"/>
      <c r="AQ33" s="4"/>
      <c r="AR33" s="4"/>
      <c r="AS33" s="4"/>
      <c r="AT33" s="4"/>
      <c r="AU33" s="4"/>
      <c r="AV33" s="4"/>
      <c r="AW33" s="4"/>
      <c r="AX33" s="2"/>
    </row>
    <row r="34" spans="1:50">
      <c r="A34" s="313" t="s">
        <v>86</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2"/>
    </row>
    <row r="35" spans="1:50" ht="362.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c r="A40" s="159" t="str">
        <f>'4p'!A40</f>
        <v>タクシー運転者</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159" t="str">
        <f>'4p'!A41</f>
        <v>代務運転者</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159" t="str">
        <f>'4p'!A42</f>
        <v>ハイヤー運転者</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159" t="str">
        <f>'4p'!A43</f>
        <v>貸切バス運転者</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159" t="str">
        <f>'4p'!A44</f>
        <v>乗合バス運転者</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159" t="str">
        <f>'4p'!A45</f>
        <v>トラック運転者</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159" t="str">
        <f>'4p'!A46</f>
        <v>役員付き運転手</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sheetData>
  <sheetProtection sheet="1"/>
  <mergeCells count="118">
    <mergeCell ref="A34:AW34"/>
    <mergeCell ref="P13:V13"/>
    <mergeCell ref="W30:AB30"/>
    <mergeCell ref="AC30:AP30"/>
    <mergeCell ref="AQ30:AV30"/>
    <mergeCell ref="B31:H31"/>
    <mergeCell ref="I31:O31"/>
    <mergeCell ref="P31:Q31"/>
    <mergeCell ref="S31:T31"/>
    <mergeCell ref="W31:AB31"/>
    <mergeCell ref="B24:H24"/>
    <mergeCell ref="I24:O24"/>
    <mergeCell ref="AC23:AP23"/>
    <mergeCell ref="AQ23:AV23"/>
    <mergeCell ref="B22:H22"/>
    <mergeCell ref="I22:O22"/>
    <mergeCell ref="P22:Q22"/>
    <mergeCell ref="S22:T22"/>
    <mergeCell ref="W22:AB22"/>
    <mergeCell ref="AC22:AP22"/>
    <mergeCell ref="P24:Q24"/>
    <mergeCell ref="S24:T24"/>
    <mergeCell ref="W24:AB24"/>
    <mergeCell ref="AC24:AP24"/>
    <mergeCell ref="AY25:AZ25"/>
    <mergeCell ref="B29:H29"/>
    <mergeCell ref="I29:O29"/>
    <mergeCell ref="W29:AB29"/>
    <mergeCell ref="AC29:AP29"/>
    <mergeCell ref="AQ29:AV29"/>
    <mergeCell ref="P29:V29"/>
    <mergeCell ref="AC31:AP31"/>
    <mergeCell ref="AQ31:AV31"/>
    <mergeCell ref="B30:H30"/>
    <mergeCell ref="I30:O30"/>
    <mergeCell ref="P30:Q30"/>
    <mergeCell ref="S30:T30"/>
    <mergeCell ref="B25:H25"/>
    <mergeCell ref="I25:O25"/>
    <mergeCell ref="P25:Q25"/>
    <mergeCell ref="S25:T25"/>
    <mergeCell ref="W25:AB25"/>
    <mergeCell ref="AC25:AP25"/>
    <mergeCell ref="AQ25:AV25"/>
    <mergeCell ref="AQ22:AV22"/>
    <mergeCell ref="B23:H23"/>
    <mergeCell ref="I23:O23"/>
    <mergeCell ref="P23:Q23"/>
    <mergeCell ref="S23:T23"/>
    <mergeCell ref="W23:AB23"/>
    <mergeCell ref="AQ24:AV24"/>
    <mergeCell ref="B21:H21"/>
    <mergeCell ref="I21:O21"/>
    <mergeCell ref="P21:Q21"/>
    <mergeCell ref="S21:T21"/>
    <mergeCell ref="W21:AB21"/>
    <mergeCell ref="AC21:AP21"/>
    <mergeCell ref="AQ21:AV21"/>
    <mergeCell ref="B20:H20"/>
    <mergeCell ref="I20:O20"/>
    <mergeCell ref="AC19:AP19"/>
    <mergeCell ref="AQ19:AV19"/>
    <mergeCell ref="B18:H18"/>
    <mergeCell ref="I18:O18"/>
    <mergeCell ref="P18:Q18"/>
    <mergeCell ref="S18:T18"/>
    <mergeCell ref="W18:AB18"/>
    <mergeCell ref="AC18:AP18"/>
    <mergeCell ref="P20:Q20"/>
    <mergeCell ref="S20:T20"/>
    <mergeCell ref="W20:AB20"/>
    <mergeCell ref="AC20:AP20"/>
    <mergeCell ref="AQ18:AV18"/>
    <mergeCell ref="B19:H19"/>
    <mergeCell ref="I19:O19"/>
    <mergeCell ref="P19:Q19"/>
    <mergeCell ref="S19:T19"/>
    <mergeCell ref="W19:AB19"/>
    <mergeCell ref="AQ20:AV20"/>
    <mergeCell ref="B17:H17"/>
    <mergeCell ref="I17:O17"/>
    <mergeCell ref="P17:Q17"/>
    <mergeCell ref="S17:T17"/>
    <mergeCell ref="W17:AB17"/>
    <mergeCell ref="AC17:AP17"/>
    <mergeCell ref="AQ17:AV17"/>
    <mergeCell ref="B16:H16"/>
    <mergeCell ref="I16:O16"/>
    <mergeCell ref="AC15:AP15"/>
    <mergeCell ref="P16:Q16"/>
    <mergeCell ref="S16:T16"/>
    <mergeCell ref="W16:AB16"/>
    <mergeCell ref="AC16:AP16"/>
    <mergeCell ref="AC14:AP14"/>
    <mergeCell ref="AQ14:AV14"/>
    <mergeCell ref="AQ15:AV15"/>
    <mergeCell ref="AQ16:AV16"/>
    <mergeCell ref="B14:H14"/>
    <mergeCell ref="I14:O14"/>
    <mergeCell ref="P14:Q14"/>
    <mergeCell ref="S14:T14"/>
    <mergeCell ref="W14:AB14"/>
    <mergeCell ref="B15:H15"/>
    <mergeCell ref="I15:O15"/>
    <mergeCell ref="P15:Q15"/>
    <mergeCell ref="S15:T15"/>
    <mergeCell ref="W15:AB15"/>
    <mergeCell ref="A3:AW3"/>
    <mergeCell ref="W7:X7"/>
    <mergeCell ref="AL7:AR7"/>
    <mergeCell ref="A1:AW1"/>
    <mergeCell ref="F7:S7"/>
    <mergeCell ref="A9:AW9"/>
    <mergeCell ref="B13:H13"/>
    <mergeCell ref="I13:O13"/>
    <mergeCell ref="W13:AB13"/>
    <mergeCell ref="AC13:AP13"/>
    <mergeCell ref="AQ13:AV13"/>
  </mergeCells>
  <phoneticPr fontId="3"/>
  <conditionalFormatting sqref="P25:Q25">
    <cfRule type="expression" dxfId="17" priority="1" stopIfTrue="1">
      <formula>LEN(I14)=0</formula>
    </cfRule>
  </conditionalFormatting>
  <conditionalFormatting sqref="S25:T25">
    <cfRule type="expression" dxfId="16" priority="2" stopIfTrue="1">
      <formula>LEN(I14)=0</formula>
    </cfRule>
  </conditionalFormatting>
  <conditionalFormatting sqref="S31:T31 S15:T24">
    <cfRule type="expression" dxfId="15" priority="3" stopIfTrue="1">
      <formula>B15=0</formula>
    </cfRule>
  </conditionalFormatting>
  <conditionalFormatting sqref="V31 V15:V24">
    <cfRule type="expression" dxfId="14" priority="4" stopIfTrue="1">
      <formula>B15=0</formula>
    </cfRule>
  </conditionalFormatting>
  <conditionalFormatting sqref="V25">
    <cfRule type="expression" dxfId="13" priority="5" stopIfTrue="1">
      <formula>LEN(I14)=0</formula>
    </cfRule>
  </conditionalFormatting>
  <conditionalFormatting sqref="I25:O25">
    <cfRule type="expression" dxfId="12" priority="6" stopIfTrue="1">
      <formula>LEN(I14)=0</formula>
    </cfRule>
  </conditionalFormatting>
  <conditionalFormatting sqref="AW25 A25 S30:T30 P14:Q24 S14:T14 V14 P30:Q31">
    <cfRule type="expression" dxfId="11" priority="7" stopIfTrue="1">
      <formula>ISERROR(A14)</formula>
    </cfRule>
  </conditionalFormatting>
  <conditionalFormatting sqref="AX25:AZ25">
    <cfRule type="expression" dxfId="10" priority="8" stopIfTrue="1">
      <formula>ISERROR(AX25)</formula>
    </cfRule>
  </conditionalFormatting>
  <conditionalFormatting sqref="V30">
    <cfRule type="expression" dxfId="9" priority="9" stopIfTrue="1">
      <formula>$B$30=""</formula>
    </cfRule>
  </conditionalFormatting>
  <dataValidations count="3">
    <dataValidation imeMode="disabled" allowBlank="1" showInputMessage="1" showErrorMessage="1" sqref="I15:O24 B30:O31 B14:H25 F7" xr:uid="{00000000-0002-0000-1500-000000000000}"/>
    <dataValidation imeMode="hiragana" allowBlank="1" showInputMessage="1" showErrorMessage="1" sqref="AQ25:AV25 I14:O14 W30:AV31 W14:AP25" xr:uid="{00000000-0002-0000-1500-000001000000}"/>
    <dataValidation type="list" imeMode="hiragana" allowBlank="1" showInputMessage="1" showErrorMessage="1" sqref="AQ14:AV24" xr:uid="{00000000-0002-0000-1500-000002000000}">
      <formula1>$A$40:$A$46</formula1>
    </dataValidation>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X121"/>
  <sheetViews>
    <sheetView workbookViewId="0">
      <selection sqref="A1:AW1"/>
    </sheetView>
  </sheetViews>
  <sheetFormatPr defaultRowHeight="14.25"/>
  <cols>
    <col min="1" max="49" width="1.625" style="43" customWidth="1"/>
    <col min="50" max="50" width="51.375" style="43" customWidth="1"/>
    <col min="51" max="16384" width="9" style="43"/>
  </cols>
  <sheetData>
    <row r="1" spans="1:50" ht="26.25" customHeight="1">
      <c r="A1" s="838" t="s">
        <v>90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c r="AW1" s="840"/>
      <c r="AX1" s="42"/>
    </row>
    <row r="2" spans="1:50" ht="8.25" customHeight="1">
      <c r="A2" s="7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7"/>
      <c r="AX2" s="42"/>
    </row>
    <row r="3" spans="1:50" ht="16.5" customHeight="1">
      <c r="A3" s="44"/>
      <c r="B3" s="396" t="s">
        <v>91</v>
      </c>
      <c r="C3" s="396"/>
      <c r="D3" s="396"/>
      <c r="E3" s="396"/>
      <c r="F3" s="351" t="s">
        <v>92</v>
      </c>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45"/>
      <c r="AX3" s="42"/>
    </row>
    <row r="4" spans="1:50" ht="16.5" customHeight="1">
      <c r="A4" s="78"/>
      <c r="B4" s="79"/>
      <c r="C4" s="79"/>
      <c r="D4" s="819" t="s">
        <v>98</v>
      </c>
      <c r="E4" s="819"/>
      <c r="F4" s="819" t="s">
        <v>96</v>
      </c>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
      <c r="AX4" s="42"/>
    </row>
    <row r="5" spans="1:50" ht="16.5" customHeight="1">
      <c r="A5" s="78"/>
      <c r="B5" s="79"/>
      <c r="C5" s="79"/>
      <c r="D5" s="80"/>
      <c r="E5" s="82"/>
      <c r="F5" s="834" t="s">
        <v>99</v>
      </c>
      <c r="G5" s="834"/>
      <c r="H5" s="833" t="s">
        <v>423</v>
      </c>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1"/>
      <c r="AX5" s="42"/>
    </row>
    <row r="6" spans="1:50" ht="24" customHeight="1">
      <c r="A6" s="78"/>
      <c r="B6" s="79"/>
      <c r="C6" s="79"/>
      <c r="D6" s="79"/>
      <c r="E6" s="82"/>
      <c r="F6" s="83"/>
      <c r="G6" s="84"/>
      <c r="H6" s="833"/>
      <c r="I6" s="833"/>
      <c r="J6" s="833"/>
      <c r="K6" s="833"/>
      <c r="L6" s="833"/>
      <c r="M6" s="833"/>
      <c r="N6" s="833"/>
      <c r="O6" s="833"/>
      <c r="P6" s="833"/>
      <c r="Q6" s="833"/>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1"/>
      <c r="AX6" s="42"/>
    </row>
    <row r="7" spans="1:50" ht="16.5" customHeight="1">
      <c r="A7" s="78"/>
      <c r="B7" s="79"/>
      <c r="C7" s="79"/>
      <c r="D7" s="80"/>
      <c r="E7" s="82"/>
      <c r="F7" s="834" t="s">
        <v>100</v>
      </c>
      <c r="G7" s="834"/>
      <c r="H7" s="833" t="s">
        <v>101</v>
      </c>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1"/>
      <c r="AX7" s="42"/>
    </row>
    <row r="8" spans="1:50" ht="16.5" customHeight="1">
      <c r="A8" s="78"/>
      <c r="B8" s="79"/>
      <c r="C8" s="79"/>
      <c r="D8" s="80"/>
      <c r="E8" s="82"/>
      <c r="F8" s="834" t="s">
        <v>102</v>
      </c>
      <c r="G8" s="834"/>
      <c r="H8" s="833" t="s">
        <v>424</v>
      </c>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3"/>
      <c r="AK8" s="833"/>
      <c r="AL8" s="833"/>
      <c r="AM8" s="833"/>
      <c r="AN8" s="833"/>
      <c r="AO8" s="833"/>
      <c r="AP8" s="833"/>
      <c r="AQ8" s="833"/>
      <c r="AR8" s="833"/>
      <c r="AS8" s="833"/>
      <c r="AT8" s="833"/>
      <c r="AU8" s="833"/>
      <c r="AV8" s="833"/>
      <c r="AW8" s="81"/>
      <c r="AX8" s="42"/>
    </row>
    <row r="9" spans="1:50" ht="11.25" customHeight="1">
      <c r="A9" s="78"/>
      <c r="B9" s="79"/>
      <c r="C9" s="79"/>
      <c r="D9" s="80"/>
      <c r="E9" s="82"/>
      <c r="F9" s="83"/>
      <c r="G9" s="84"/>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1"/>
      <c r="AX9" s="42"/>
    </row>
    <row r="10" spans="1:50" ht="16.5" customHeight="1">
      <c r="A10" s="78"/>
      <c r="B10" s="79"/>
      <c r="C10" s="79"/>
      <c r="D10" s="80"/>
      <c r="E10" s="82"/>
      <c r="F10" s="834" t="s">
        <v>103</v>
      </c>
      <c r="G10" s="834"/>
      <c r="H10" s="833" t="s">
        <v>104</v>
      </c>
      <c r="I10" s="833"/>
      <c r="J10" s="833"/>
      <c r="K10" s="833"/>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1"/>
      <c r="AX10" s="42"/>
    </row>
    <row r="11" spans="1:50" ht="10.5" customHeight="1">
      <c r="A11" s="78"/>
      <c r="B11" s="79"/>
      <c r="C11" s="79"/>
      <c r="D11" s="80"/>
      <c r="E11" s="82"/>
      <c r="F11" s="83"/>
      <c r="G11" s="84"/>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3"/>
      <c r="AJ11" s="833"/>
      <c r="AK11" s="833"/>
      <c r="AL11" s="833"/>
      <c r="AM11" s="833"/>
      <c r="AN11" s="833"/>
      <c r="AO11" s="833"/>
      <c r="AP11" s="833"/>
      <c r="AQ11" s="833"/>
      <c r="AR11" s="833"/>
      <c r="AS11" s="833"/>
      <c r="AT11" s="833"/>
      <c r="AU11" s="833"/>
      <c r="AV11" s="833"/>
      <c r="AW11" s="81"/>
      <c r="AX11" s="42"/>
    </row>
    <row r="12" spans="1:50" ht="16.5" customHeight="1">
      <c r="A12" s="78"/>
      <c r="B12" s="79"/>
      <c r="C12" s="79"/>
      <c r="D12" s="80"/>
      <c r="E12" s="82"/>
      <c r="F12" s="834" t="s">
        <v>105</v>
      </c>
      <c r="G12" s="834"/>
      <c r="H12" s="833" t="s">
        <v>427</v>
      </c>
      <c r="I12" s="833"/>
      <c r="J12" s="833"/>
      <c r="K12" s="833"/>
      <c r="L12" s="833"/>
      <c r="M12" s="833"/>
      <c r="N12" s="833"/>
      <c r="O12" s="833"/>
      <c r="P12" s="833"/>
      <c r="Q12" s="833"/>
      <c r="R12" s="833"/>
      <c r="S12" s="833"/>
      <c r="T12" s="833"/>
      <c r="U12" s="833"/>
      <c r="V12" s="833"/>
      <c r="W12" s="833"/>
      <c r="X12" s="833"/>
      <c r="Y12" s="833"/>
      <c r="Z12" s="833"/>
      <c r="AA12" s="833"/>
      <c r="AB12" s="833"/>
      <c r="AC12" s="833"/>
      <c r="AD12" s="833"/>
      <c r="AE12" s="833"/>
      <c r="AF12" s="833"/>
      <c r="AG12" s="833"/>
      <c r="AH12" s="833"/>
      <c r="AI12" s="833"/>
      <c r="AJ12" s="833"/>
      <c r="AK12" s="833"/>
      <c r="AL12" s="833"/>
      <c r="AM12" s="833"/>
      <c r="AN12" s="833"/>
      <c r="AO12" s="833"/>
      <c r="AP12" s="833"/>
      <c r="AQ12" s="833"/>
      <c r="AR12" s="833"/>
      <c r="AS12" s="833"/>
      <c r="AT12" s="833"/>
      <c r="AU12" s="833"/>
      <c r="AV12" s="833"/>
      <c r="AW12" s="81"/>
      <c r="AX12" s="42"/>
    </row>
    <row r="13" spans="1:50" ht="24" customHeight="1">
      <c r="A13" s="78"/>
      <c r="B13" s="79"/>
      <c r="C13" s="79"/>
      <c r="D13" s="80"/>
      <c r="E13" s="82"/>
      <c r="F13" s="83"/>
      <c r="G13" s="84"/>
      <c r="H13" s="833"/>
      <c r="I13" s="833"/>
      <c r="J13" s="833"/>
      <c r="K13" s="833"/>
      <c r="L13" s="833"/>
      <c r="M13" s="833"/>
      <c r="N13" s="833"/>
      <c r="O13" s="833"/>
      <c r="P13" s="833"/>
      <c r="Q13" s="833"/>
      <c r="R13" s="833"/>
      <c r="S13" s="833"/>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1"/>
      <c r="AX13" s="42"/>
    </row>
    <row r="14" spans="1:50" ht="16.5" customHeight="1">
      <c r="A14" s="78"/>
      <c r="B14" s="79"/>
      <c r="C14" s="79"/>
      <c r="D14" s="80"/>
      <c r="E14" s="82"/>
      <c r="F14" s="834" t="s">
        <v>106</v>
      </c>
      <c r="G14" s="834"/>
      <c r="H14" s="833" t="s">
        <v>428</v>
      </c>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3"/>
      <c r="AO14" s="833"/>
      <c r="AP14" s="833"/>
      <c r="AQ14" s="833"/>
      <c r="AR14" s="833"/>
      <c r="AS14" s="833"/>
      <c r="AT14" s="833"/>
      <c r="AU14" s="833"/>
      <c r="AV14" s="833"/>
      <c r="AW14" s="81"/>
      <c r="AX14" s="42"/>
    </row>
    <row r="15" spans="1:50" ht="36" customHeight="1">
      <c r="A15" s="78"/>
      <c r="B15" s="79"/>
      <c r="C15" s="79"/>
      <c r="D15" s="80"/>
      <c r="E15" s="80"/>
      <c r="F15" s="80"/>
      <c r="G15" s="80"/>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c r="AJ15" s="833"/>
      <c r="AK15" s="833"/>
      <c r="AL15" s="833"/>
      <c r="AM15" s="833"/>
      <c r="AN15" s="833"/>
      <c r="AO15" s="833"/>
      <c r="AP15" s="833"/>
      <c r="AQ15" s="833"/>
      <c r="AR15" s="833"/>
      <c r="AS15" s="833"/>
      <c r="AT15" s="833"/>
      <c r="AU15" s="833"/>
      <c r="AV15" s="833"/>
      <c r="AW15" s="81"/>
      <c r="AX15" s="42"/>
    </row>
    <row r="16" spans="1:50" ht="16.5" customHeight="1">
      <c r="A16" s="78"/>
      <c r="B16" s="79"/>
      <c r="C16" s="79"/>
      <c r="D16" s="80"/>
      <c r="E16" s="82"/>
      <c r="F16" s="834" t="s">
        <v>439</v>
      </c>
      <c r="G16" s="834"/>
      <c r="H16" s="833" t="s">
        <v>440</v>
      </c>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833"/>
      <c r="AU16" s="833"/>
      <c r="AV16" s="833"/>
      <c r="AW16" s="81"/>
      <c r="AX16" s="42"/>
    </row>
    <row r="17" spans="1:50" ht="39.75" customHeight="1">
      <c r="A17" s="78"/>
      <c r="B17" s="79"/>
      <c r="C17" s="79"/>
      <c r="D17" s="80"/>
      <c r="E17" s="80"/>
      <c r="F17" s="80"/>
      <c r="G17" s="80"/>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833"/>
      <c r="AU17" s="833"/>
      <c r="AV17" s="833"/>
      <c r="AW17" s="81"/>
      <c r="AX17" s="42"/>
    </row>
    <row r="18" spans="1:50" ht="16.5" customHeight="1">
      <c r="A18" s="78"/>
      <c r="B18" s="79"/>
      <c r="C18" s="79"/>
      <c r="D18" s="80"/>
      <c r="E18" s="82"/>
      <c r="F18" s="79"/>
      <c r="G18" s="79"/>
      <c r="H18" s="79"/>
      <c r="I18" s="85" t="s">
        <v>441</v>
      </c>
      <c r="J18" s="79"/>
      <c r="K18" s="79"/>
      <c r="L18" s="79"/>
      <c r="M18" s="79"/>
      <c r="N18" s="79"/>
      <c r="O18" s="85" t="s">
        <v>132</v>
      </c>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81"/>
      <c r="AX18" s="42"/>
    </row>
    <row r="19" spans="1:50" ht="16.5" customHeight="1">
      <c r="A19" s="78"/>
      <c r="B19" s="79"/>
      <c r="C19" s="79"/>
      <c r="D19" s="80"/>
      <c r="E19" s="82"/>
      <c r="F19" s="79"/>
      <c r="G19" s="79"/>
      <c r="H19" s="79"/>
      <c r="I19" s="82"/>
      <c r="J19" s="79"/>
      <c r="K19" s="79"/>
      <c r="L19" s="79"/>
      <c r="M19" s="79"/>
      <c r="N19" s="79"/>
      <c r="O19" s="79"/>
      <c r="P19" s="79"/>
      <c r="Q19" s="79"/>
      <c r="R19" s="79"/>
      <c r="S19" s="79"/>
      <c r="T19" s="79"/>
      <c r="U19" s="79"/>
      <c r="V19" s="79"/>
      <c r="W19" s="85" t="s">
        <v>107</v>
      </c>
      <c r="X19" s="79"/>
      <c r="Y19" s="79"/>
      <c r="Z19" s="79"/>
      <c r="AA19" s="79"/>
      <c r="AB19" s="79"/>
      <c r="AC19" s="79"/>
      <c r="AD19" s="79"/>
      <c r="AE19" s="79"/>
      <c r="AF19" s="79" t="s">
        <v>108</v>
      </c>
      <c r="AG19" s="817"/>
      <c r="AH19" s="817"/>
      <c r="AI19" s="86" t="s">
        <v>93</v>
      </c>
      <c r="AJ19" s="817"/>
      <c r="AK19" s="817"/>
      <c r="AL19" s="86" t="s">
        <v>94</v>
      </c>
      <c r="AM19" s="817"/>
      <c r="AN19" s="817"/>
      <c r="AO19" s="80" t="s">
        <v>95</v>
      </c>
      <c r="AP19" s="82"/>
      <c r="AQ19" s="82"/>
      <c r="AR19" s="79"/>
      <c r="AS19" s="79"/>
      <c r="AT19" s="79"/>
      <c r="AU19" s="79"/>
      <c r="AV19" s="79"/>
      <c r="AW19" s="81"/>
      <c r="AX19" s="42"/>
    </row>
    <row r="20" spans="1:50" ht="16.5" customHeight="1">
      <c r="A20" s="78"/>
      <c r="B20" s="79"/>
      <c r="C20" s="79"/>
      <c r="D20" s="80"/>
      <c r="E20" s="82"/>
      <c r="F20" s="79"/>
      <c r="G20" s="79"/>
      <c r="H20" s="79"/>
      <c r="I20" s="85" t="s">
        <v>109</v>
      </c>
      <c r="J20" s="79"/>
      <c r="K20" s="79"/>
      <c r="L20" s="835"/>
      <c r="M20" s="835"/>
      <c r="N20" s="835"/>
      <c r="O20" s="85" t="s">
        <v>110</v>
      </c>
      <c r="P20" s="79"/>
      <c r="Q20" s="79"/>
      <c r="R20" s="79"/>
      <c r="S20" s="79"/>
      <c r="T20" s="79"/>
      <c r="U20" s="79"/>
      <c r="V20" s="79"/>
      <c r="W20" s="79"/>
      <c r="X20" s="79"/>
      <c r="Y20" s="79" t="s">
        <v>111</v>
      </c>
      <c r="Z20" s="79"/>
      <c r="AA20" s="79"/>
      <c r="AB20" s="79"/>
      <c r="AC20" s="79"/>
      <c r="AD20" s="79"/>
      <c r="AE20" s="79"/>
      <c r="AF20" s="79" t="s">
        <v>112</v>
      </c>
      <c r="AG20" s="826"/>
      <c r="AH20" s="826"/>
      <c r="AI20" s="826"/>
      <c r="AJ20" s="826"/>
      <c r="AK20" s="826"/>
      <c r="AL20" s="826"/>
      <c r="AM20" s="826"/>
      <c r="AN20" s="826"/>
      <c r="AO20" s="826"/>
      <c r="AP20" s="826"/>
      <c r="AQ20" s="826"/>
      <c r="AR20" s="826"/>
      <c r="AS20" s="826"/>
      <c r="AT20" s="826"/>
      <c r="AU20" s="79" t="s">
        <v>113</v>
      </c>
      <c r="AV20" s="79"/>
      <c r="AW20" s="81"/>
      <c r="AX20" s="42"/>
    </row>
    <row r="21" spans="1:50" ht="16.5" customHeight="1">
      <c r="A21" s="78"/>
      <c r="B21" s="79"/>
      <c r="C21" s="79"/>
      <c r="D21" s="80"/>
      <c r="E21" s="82"/>
      <c r="F21" s="79"/>
      <c r="G21" s="79"/>
      <c r="H21" s="79"/>
      <c r="I21" s="85"/>
      <c r="J21" s="79"/>
      <c r="K21" s="79"/>
      <c r="L21" s="79"/>
      <c r="M21" s="79"/>
      <c r="N21" s="79"/>
      <c r="O21" s="79"/>
      <c r="P21" s="79"/>
      <c r="Q21" s="79"/>
      <c r="R21" s="79"/>
      <c r="S21" s="79"/>
      <c r="T21" s="79"/>
      <c r="U21" s="79"/>
      <c r="V21" s="79"/>
      <c r="W21" s="85" t="s">
        <v>114</v>
      </c>
      <c r="X21" s="79"/>
      <c r="Y21" s="79"/>
      <c r="Z21" s="79"/>
      <c r="AA21" s="79"/>
      <c r="AB21" s="79"/>
      <c r="AC21" s="79"/>
      <c r="AD21" s="79"/>
      <c r="AE21" s="79"/>
      <c r="AF21" s="79" t="s">
        <v>108</v>
      </c>
      <c r="AG21" s="817"/>
      <c r="AH21" s="817"/>
      <c r="AI21" s="86" t="s">
        <v>93</v>
      </c>
      <c r="AJ21" s="817"/>
      <c r="AK21" s="817"/>
      <c r="AL21" s="86" t="s">
        <v>94</v>
      </c>
      <c r="AM21" s="817"/>
      <c r="AN21" s="817"/>
      <c r="AO21" s="80" t="s">
        <v>95</v>
      </c>
      <c r="AP21" s="82"/>
      <c r="AQ21" s="79"/>
      <c r="AR21" s="79"/>
      <c r="AS21" s="79"/>
      <c r="AT21" s="79"/>
      <c r="AU21" s="79"/>
      <c r="AV21" s="79"/>
      <c r="AW21" s="81"/>
      <c r="AX21" s="42"/>
    </row>
    <row r="22" spans="1:50" ht="16.5" customHeight="1">
      <c r="A22" s="78"/>
      <c r="B22" s="79"/>
      <c r="C22" s="79"/>
      <c r="D22" s="80"/>
      <c r="E22" s="82"/>
      <c r="F22" s="79"/>
      <c r="G22" s="79"/>
      <c r="H22" s="79"/>
      <c r="I22" s="79"/>
      <c r="J22" s="79"/>
      <c r="K22" s="79"/>
      <c r="L22" s="79"/>
      <c r="M22" s="79"/>
      <c r="N22" s="79"/>
      <c r="O22" s="79"/>
      <c r="P22" s="79"/>
      <c r="Q22" s="79"/>
      <c r="R22" s="79"/>
      <c r="S22" s="79"/>
      <c r="T22" s="79"/>
      <c r="U22" s="79"/>
      <c r="V22" s="79"/>
      <c r="W22" s="79"/>
      <c r="X22" s="79"/>
      <c r="Y22" s="85" t="s">
        <v>111</v>
      </c>
      <c r="Z22" s="79"/>
      <c r="AA22" s="79"/>
      <c r="AB22" s="79"/>
      <c r="AC22" s="79"/>
      <c r="AD22" s="79"/>
      <c r="AE22" s="79"/>
      <c r="AF22" s="79" t="s">
        <v>112</v>
      </c>
      <c r="AG22" s="826"/>
      <c r="AH22" s="826"/>
      <c r="AI22" s="826"/>
      <c r="AJ22" s="826"/>
      <c r="AK22" s="826"/>
      <c r="AL22" s="826"/>
      <c r="AM22" s="826"/>
      <c r="AN22" s="826"/>
      <c r="AO22" s="826"/>
      <c r="AP22" s="826"/>
      <c r="AQ22" s="826"/>
      <c r="AR22" s="826"/>
      <c r="AS22" s="826"/>
      <c r="AT22" s="826"/>
      <c r="AU22" s="79" t="s">
        <v>113</v>
      </c>
      <c r="AV22" s="79"/>
      <c r="AW22" s="81"/>
      <c r="AX22" s="42"/>
    </row>
    <row r="23" spans="1:50" ht="6" customHeight="1">
      <c r="A23" s="78"/>
      <c r="B23" s="79"/>
      <c r="C23" s="79"/>
      <c r="D23" s="80"/>
      <c r="E23" s="82"/>
      <c r="F23" s="79"/>
      <c r="G23" s="79"/>
      <c r="H23" s="79"/>
      <c r="I23" s="79"/>
      <c r="J23" s="79"/>
      <c r="K23" s="79"/>
      <c r="L23" s="79"/>
      <c r="M23" s="79"/>
      <c r="N23" s="79"/>
      <c r="O23" s="79"/>
      <c r="P23" s="79"/>
      <c r="Q23" s="79"/>
      <c r="R23" s="79"/>
      <c r="S23" s="79"/>
      <c r="T23" s="79"/>
      <c r="U23" s="79"/>
      <c r="V23" s="79"/>
      <c r="W23" s="79"/>
      <c r="X23" s="79"/>
      <c r="Y23" s="85"/>
      <c r="Z23" s="79"/>
      <c r="AA23" s="79"/>
      <c r="AB23" s="79"/>
      <c r="AC23" s="79"/>
      <c r="AD23" s="79"/>
      <c r="AE23" s="79"/>
      <c r="AF23" s="79"/>
      <c r="AG23" s="80"/>
      <c r="AH23" s="80"/>
      <c r="AI23" s="80"/>
      <c r="AJ23" s="80"/>
      <c r="AK23" s="80"/>
      <c r="AL23" s="80"/>
      <c r="AM23" s="80"/>
      <c r="AN23" s="80"/>
      <c r="AO23" s="80"/>
      <c r="AP23" s="80"/>
      <c r="AQ23" s="80"/>
      <c r="AR23" s="80"/>
      <c r="AS23" s="80"/>
      <c r="AT23" s="80"/>
      <c r="AU23" s="79"/>
      <c r="AV23" s="79"/>
      <c r="AW23" s="81"/>
      <c r="AX23" s="42"/>
    </row>
    <row r="24" spans="1:50" ht="16.5" customHeight="1">
      <c r="A24" s="78"/>
      <c r="B24" s="79"/>
      <c r="C24" s="79"/>
      <c r="D24" s="819" t="s">
        <v>115</v>
      </c>
      <c r="E24" s="819"/>
      <c r="F24" s="819" t="s">
        <v>442</v>
      </c>
      <c r="G24" s="819"/>
      <c r="H24" s="819"/>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
      <c r="AX24" s="42"/>
    </row>
    <row r="25" spans="1:50" ht="16.5" customHeight="1">
      <c r="A25" s="78"/>
      <c r="B25" s="79"/>
      <c r="C25" s="79"/>
      <c r="D25" s="819" t="s">
        <v>116</v>
      </c>
      <c r="E25" s="819"/>
      <c r="F25" s="833" t="s">
        <v>129</v>
      </c>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3"/>
      <c r="AJ25" s="833"/>
      <c r="AK25" s="833"/>
      <c r="AL25" s="833"/>
      <c r="AM25" s="833"/>
      <c r="AN25" s="833"/>
      <c r="AO25" s="833"/>
      <c r="AP25" s="833"/>
      <c r="AQ25" s="833"/>
      <c r="AR25" s="833"/>
      <c r="AS25" s="833"/>
      <c r="AT25" s="833"/>
      <c r="AU25" s="833"/>
      <c r="AV25" s="833"/>
      <c r="AW25" s="81"/>
      <c r="AX25" s="42"/>
    </row>
    <row r="26" spans="1:50" ht="12.75" customHeight="1">
      <c r="A26" s="78"/>
      <c r="B26" s="79"/>
      <c r="C26" s="79"/>
      <c r="D26" s="80"/>
      <c r="E26" s="82"/>
      <c r="F26" s="833"/>
      <c r="G26" s="833"/>
      <c r="H26" s="833"/>
      <c r="I26" s="833"/>
      <c r="J26" s="833"/>
      <c r="K26" s="833"/>
      <c r="L26" s="833"/>
      <c r="M26" s="833"/>
      <c r="N26" s="833"/>
      <c r="O26" s="833"/>
      <c r="P26" s="833"/>
      <c r="Q26" s="833"/>
      <c r="R26" s="833"/>
      <c r="S26" s="833"/>
      <c r="T26" s="833"/>
      <c r="U26" s="833"/>
      <c r="V26" s="833"/>
      <c r="W26" s="833"/>
      <c r="X26" s="833"/>
      <c r="Y26" s="833"/>
      <c r="Z26" s="833"/>
      <c r="AA26" s="833"/>
      <c r="AB26" s="833"/>
      <c r="AC26" s="833"/>
      <c r="AD26" s="833"/>
      <c r="AE26" s="833"/>
      <c r="AF26" s="833"/>
      <c r="AG26" s="833"/>
      <c r="AH26" s="833"/>
      <c r="AI26" s="833"/>
      <c r="AJ26" s="833"/>
      <c r="AK26" s="833"/>
      <c r="AL26" s="833"/>
      <c r="AM26" s="833"/>
      <c r="AN26" s="833"/>
      <c r="AO26" s="833"/>
      <c r="AP26" s="833"/>
      <c r="AQ26" s="833"/>
      <c r="AR26" s="833"/>
      <c r="AS26" s="833"/>
      <c r="AT26" s="833"/>
      <c r="AU26" s="833"/>
      <c r="AV26" s="833"/>
      <c r="AW26" s="81"/>
      <c r="AX26" s="42"/>
    </row>
    <row r="27" spans="1:50" ht="9" customHeight="1">
      <c r="A27" s="78"/>
      <c r="B27" s="79"/>
      <c r="C27" s="79"/>
      <c r="D27" s="80"/>
      <c r="E27" s="82"/>
      <c r="F27" s="79"/>
      <c r="G27" s="79"/>
      <c r="H27" s="79"/>
      <c r="I27" s="79"/>
      <c r="J27" s="79"/>
      <c r="K27" s="79"/>
      <c r="L27" s="79"/>
      <c r="M27" s="79"/>
      <c r="N27" s="79"/>
      <c r="O27" s="79"/>
      <c r="P27" s="79"/>
      <c r="Q27" s="79"/>
      <c r="R27" s="79"/>
      <c r="S27" s="79"/>
      <c r="T27" s="79"/>
      <c r="U27" s="79"/>
      <c r="V27" s="79"/>
      <c r="W27" s="79"/>
      <c r="X27" s="79"/>
      <c r="Y27" s="85"/>
      <c r="Z27" s="79"/>
      <c r="AA27" s="79"/>
      <c r="AB27" s="79"/>
      <c r="AC27" s="79"/>
      <c r="AD27" s="79"/>
      <c r="AE27" s="79"/>
      <c r="AF27" s="79"/>
      <c r="AG27" s="80"/>
      <c r="AH27" s="80"/>
      <c r="AI27" s="80"/>
      <c r="AJ27" s="80"/>
      <c r="AK27" s="80"/>
      <c r="AL27" s="80"/>
      <c r="AM27" s="80"/>
      <c r="AN27" s="80"/>
      <c r="AO27" s="80"/>
      <c r="AP27" s="80"/>
      <c r="AQ27" s="80"/>
      <c r="AR27" s="80"/>
      <c r="AS27" s="80"/>
      <c r="AT27" s="80"/>
      <c r="AU27" s="79"/>
      <c r="AV27" s="79"/>
      <c r="AW27" s="81"/>
      <c r="AX27" s="42"/>
    </row>
    <row r="28" spans="1:50" ht="16.5" customHeight="1">
      <c r="A28" s="44"/>
      <c r="B28" s="396" t="s">
        <v>97</v>
      </c>
      <c r="C28" s="396"/>
      <c r="D28" s="396"/>
      <c r="E28" s="396"/>
      <c r="F28" s="351" t="s">
        <v>419</v>
      </c>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45"/>
      <c r="AX28" s="42"/>
    </row>
    <row r="29" spans="1:50" ht="10.5" customHeight="1">
      <c r="A29" s="44"/>
      <c r="B29" s="86"/>
      <c r="C29" s="86"/>
      <c r="D29" s="86"/>
      <c r="E29" s="86"/>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c r="AX29" s="42"/>
    </row>
    <row r="30" spans="1:50" ht="16.5" customHeight="1">
      <c r="A30" s="44"/>
      <c r="B30" s="86"/>
      <c r="C30" s="86"/>
      <c r="D30" s="86"/>
      <c r="E30" s="86"/>
      <c r="F30" s="80"/>
      <c r="G30" s="80"/>
      <c r="H30" s="80"/>
      <c r="I30" s="80"/>
      <c r="J30" s="80"/>
      <c r="K30" s="80"/>
      <c r="L30" s="80"/>
      <c r="M30" s="80"/>
      <c r="N30" s="80"/>
      <c r="O30" s="80"/>
      <c r="P30" s="80"/>
      <c r="Q30" s="80"/>
      <c r="R30" s="80"/>
      <c r="S30" s="80"/>
      <c r="T30" s="80"/>
      <c r="U30" s="80"/>
      <c r="V30" s="818" t="s">
        <v>119</v>
      </c>
      <c r="W30" s="818"/>
      <c r="X30" s="818"/>
      <c r="Y30" s="80"/>
      <c r="Z30" s="821" t="s">
        <v>118</v>
      </c>
      <c r="AA30" s="821"/>
      <c r="AB30" s="821"/>
      <c r="AC30" s="821"/>
      <c r="AD30" s="822"/>
      <c r="AE30" s="836"/>
      <c r="AF30" s="837"/>
      <c r="AG30" s="837"/>
      <c r="AH30" s="841" t="s">
        <v>117</v>
      </c>
      <c r="AI30" s="841"/>
      <c r="AJ30" s="842"/>
      <c r="AK30" s="79" t="s">
        <v>108</v>
      </c>
      <c r="AL30" s="817"/>
      <c r="AM30" s="817"/>
      <c r="AN30" s="86" t="s">
        <v>93</v>
      </c>
      <c r="AO30" s="817"/>
      <c r="AP30" s="817"/>
      <c r="AQ30" s="86" t="s">
        <v>94</v>
      </c>
      <c r="AR30" s="817"/>
      <c r="AS30" s="817"/>
      <c r="AT30" s="819" t="s">
        <v>95</v>
      </c>
      <c r="AU30" s="819"/>
      <c r="AV30" s="819"/>
      <c r="AW30" s="820"/>
      <c r="AX30" s="42"/>
    </row>
    <row r="31" spans="1:50" ht="16.5" customHeight="1">
      <c r="A31" s="44"/>
      <c r="B31" s="86"/>
      <c r="C31" s="86"/>
      <c r="D31" s="86"/>
      <c r="E31" s="80"/>
      <c r="F31" s="80"/>
      <c r="G31" s="80"/>
      <c r="H31" s="80"/>
      <c r="I31" s="80" t="s">
        <v>420</v>
      </c>
      <c r="J31" s="80"/>
      <c r="K31" s="80"/>
      <c r="L31" s="80"/>
      <c r="M31" s="80"/>
      <c r="N31" s="80"/>
      <c r="O31" s="80"/>
      <c r="P31" s="80"/>
      <c r="Q31" s="80"/>
      <c r="R31" s="80"/>
      <c r="S31" s="80"/>
      <c r="T31" s="80"/>
      <c r="U31" s="80"/>
      <c r="V31" s="80"/>
      <c r="W31" s="80"/>
      <c r="X31" s="80"/>
      <c r="Y31" s="80"/>
      <c r="Z31" s="821" t="s">
        <v>121</v>
      </c>
      <c r="AA31" s="821"/>
      <c r="AB31" s="821"/>
      <c r="AC31" s="821"/>
      <c r="AD31" s="822"/>
      <c r="AE31" s="836"/>
      <c r="AF31" s="837"/>
      <c r="AG31" s="837"/>
      <c r="AH31" s="837"/>
      <c r="AI31" s="831" t="s">
        <v>226</v>
      </c>
      <c r="AJ31" s="832"/>
      <c r="AK31" s="79" t="s">
        <v>108</v>
      </c>
      <c r="AL31" s="817"/>
      <c r="AM31" s="817"/>
      <c r="AN31" s="86" t="s">
        <v>93</v>
      </c>
      <c r="AO31" s="817"/>
      <c r="AP31" s="817"/>
      <c r="AQ31" s="86" t="s">
        <v>94</v>
      </c>
      <c r="AR31" s="817"/>
      <c r="AS31" s="817"/>
      <c r="AT31" s="819" t="s">
        <v>95</v>
      </c>
      <c r="AU31" s="819"/>
      <c r="AV31" s="819"/>
      <c r="AW31" s="820"/>
      <c r="AX31" s="42"/>
    </row>
    <row r="32" spans="1:50" ht="16.5" customHeight="1">
      <c r="A32" s="44"/>
      <c r="B32" s="86"/>
      <c r="C32" s="86"/>
      <c r="D32" s="86"/>
      <c r="E32" s="86"/>
      <c r="F32" s="80"/>
      <c r="G32" s="80"/>
      <c r="H32" s="80"/>
      <c r="I32" s="80"/>
      <c r="J32" s="80"/>
      <c r="K32" s="80"/>
      <c r="L32" s="80"/>
      <c r="M32" s="80"/>
      <c r="N32" s="80"/>
      <c r="O32" s="80"/>
      <c r="P32" s="80"/>
      <c r="Q32" s="80"/>
      <c r="R32" s="80"/>
      <c r="S32" s="80"/>
      <c r="T32" s="80"/>
      <c r="U32" s="80"/>
      <c r="V32" s="818" t="s">
        <v>120</v>
      </c>
      <c r="W32" s="818"/>
      <c r="X32" s="818"/>
      <c r="Y32" s="80"/>
      <c r="Z32" s="821" t="s">
        <v>122</v>
      </c>
      <c r="AA32" s="821"/>
      <c r="AB32" s="821"/>
      <c r="AC32" s="821"/>
      <c r="AD32" s="822"/>
      <c r="AE32" s="823"/>
      <c r="AF32" s="824"/>
      <c r="AG32" s="824"/>
      <c r="AH32" s="824"/>
      <c r="AI32" s="87"/>
      <c r="AJ32" s="88" t="s">
        <v>67</v>
      </c>
      <c r="AK32" s="79" t="s">
        <v>108</v>
      </c>
      <c r="AL32" s="817"/>
      <c r="AM32" s="817"/>
      <c r="AN32" s="86" t="s">
        <v>93</v>
      </c>
      <c r="AO32" s="817"/>
      <c r="AP32" s="817"/>
      <c r="AQ32" s="86" t="s">
        <v>94</v>
      </c>
      <c r="AR32" s="817"/>
      <c r="AS32" s="817"/>
      <c r="AT32" s="819" t="s">
        <v>95</v>
      </c>
      <c r="AU32" s="819"/>
      <c r="AV32" s="819"/>
      <c r="AW32" s="820"/>
      <c r="AX32" s="42"/>
    </row>
    <row r="33" spans="1:50" ht="16.5" customHeight="1">
      <c r="A33" s="44"/>
      <c r="B33" s="86"/>
      <c r="C33" s="86"/>
      <c r="D33" s="86"/>
      <c r="E33" s="86"/>
      <c r="F33" s="80"/>
      <c r="G33" s="80"/>
      <c r="H33" s="80"/>
      <c r="I33" s="80"/>
      <c r="J33" s="80"/>
      <c r="K33" s="80"/>
      <c r="L33" s="80"/>
      <c r="M33" s="80"/>
      <c r="N33" s="80"/>
      <c r="O33" s="80"/>
      <c r="P33" s="80"/>
      <c r="Q33" s="80"/>
      <c r="R33" s="80"/>
      <c r="S33" s="80"/>
      <c r="T33" s="80"/>
      <c r="U33" s="80"/>
      <c r="V33" s="80"/>
      <c r="W33" s="80"/>
      <c r="X33" s="80"/>
      <c r="Y33" s="80"/>
      <c r="Z33" s="821" t="s">
        <v>123</v>
      </c>
      <c r="AA33" s="821"/>
      <c r="AB33" s="821"/>
      <c r="AC33" s="821"/>
      <c r="AD33" s="822"/>
      <c r="AE33" s="823"/>
      <c r="AF33" s="824"/>
      <c r="AG33" s="824"/>
      <c r="AH33" s="824"/>
      <c r="AI33" s="831" t="s">
        <v>67</v>
      </c>
      <c r="AJ33" s="832"/>
      <c r="AK33" s="79" t="s">
        <v>108</v>
      </c>
      <c r="AL33" s="817"/>
      <c r="AM33" s="817"/>
      <c r="AN33" s="86" t="s">
        <v>93</v>
      </c>
      <c r="AO33" s="817"/>
      <c r="AP33" s="817"/>
      <c r="AQ33" s="86" t="s">
        <v>94</v>
      </c>
      <c r="AR33" s="817"/>
      <c r="AS33" s="817"/>
      <c r="AT33" s="819" t="s">
        <v>95</v>
      </c>
      <c r="AU33" s="819"/>
      <c r="AV33" s="819"/>
      <c r="AW33" s="820"/>
      <c r="AX33" s="42"/>
    </row>
    <row r="34" spans="1:50" ht="11.25" customHeight="1">
      <c r="A34" s="44"/>
      <c r="B34" s="86"/>
      <c r="C34" s="86"/>
      <c r="D34" s="86"/>
      <c r="E34" s="86"/>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1"/>
      <c r="AX34" s="42"/>
    </row>
    <row r="35" spans="1:50" ht="16.5" customHeight="1">
      <c r="A35" s="44"/>
      <c r="B35" s="396" t="s">
        <v>124</v>
      </c>
      <c r="C35" s="396"/>
      <c r="D35" s="396"/>
      <c r="E35" s="396"/>
      <c r="F35" s="31" t="s">
        <v>131</v>
      </c>
      <c r="G35" s="80"/>
      <c r="H35" s="80"/>
      <c r="I35" s="80"/>
      <c r="J35" s="80"/>
      <c r="K35" s="80"/>
      <c r="L35" s="80"/>
      <c r="M35" s="80"/>
      <c r="N35" s="80"/>
      <c r="O35" s="80"/>
      <c r="P35" s="80"/>
      <c r="Q35" s="80"/>
      <c r="R35" s="80"/>
      <c r="S35" s="80"/>
      <c r="T35" s="80"/>
      <c r="U35" s="80"/>
      <c r="W35" s="818" t="s">
        <v>119</v>
      </c>
      <c r="X35" s="818"/>
      <c r="Y35" s="818"/>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1"/>
      <c r="AX35" s="42"/>
    </row>
    <row r="36" spans="1:50" ht="16.5" customHeight="1">
      <c r="A36" s="44"/>
      <c r="B36" s="89"/>
      <c r="C36" s="86"/>
      <c r="D36" s="86"/>
      <c r="E36" s="31" t="s">
        <v>125</v>
      </c>
      <c r="F36" s="80"/>
      <c r="G36" s="80"/>
      <c r="H36" s="80"/>
      <c r="I36" s="80"/>
      <c r="J36" s="80"/>
      <c r="K36" s="80"/>
      <c r="L36" s="80"/>
      <c r="M36" s="80"/>
      <c r="N36" s="80"/>
      <c r="O36" s="80"/>
      <c r="P36" s="80"/>
      <c r="Q36" s="80"/>
      <c r="R36" s="80"/>
      <c r="S36" s="80"/>
      <c r="T36" s="80"/>
      <c r="U36" s="80"/>
      <c r="W36" s="80"/>
      <c r="X36" s="80"/>
      <c r="Y36" s="80"/>
      <c r="Z36" s="80"/>
      <c r="AA36" s="80"/>
      <c r="AB36" s="80"/>
      <c r="AC36" s="80"/>
      <c r="AD36" s="80"/>
      <c r="AE36" s="80"/>
      <c r="AF36" s="80"/>
      <c r="AG36" s="80"/>
      <c r="AH36" s="80"/>
      <c r="AI36" s="80"/>
      <c r="AK36" s="80"/>
      <c r="AL36" s="80"/>
      <c r="AM36" s="80"/>
      <c r="AN36" s="80"/>
      <c r="AO36" s="80"/>
      <c r="AP36" s="80"/>
      <c r="AQ36" s="80"/>
      <c r="AR36" s="80"/>
      <c r="AS36" s="80"/>
      <c r="AT36" s="80"/>
      <c r="AU36" s="80"/>
      <c r="AV36" s="80"/>
      <c r="AW36" s="81"/>
      <c r="AX36" s="42"/>
    </row>
    <row r="37" spans="1:50" ht="16.5" customHeight="1">
      <c r="A37" s="44"/>
      <c r="B37" s="89"/>
      <c r="C37" s="86"/>
      <c r="D37" s="86"/>
      <c r="E37" s="31" t="s">
        <v>126</v>
      </c>
      <c r="F37" s="80"/>
      <c r="G37" s="80"/>
      <c r="H37" s="80"/>
      <c r="I37" s="80"/>
      <c r="J37" s="80"/>
      <c r="K37" s="80"/>
      <c r="L37" s="80"/>
      <c r="M37" s="80"/>
      <c r="N37" s="80"/>
      <c r="O37" s="80"/>
      <c r="P37" s="80"/>
      <c r="Q37" s="80"/>
      <c r="R37" s="80"/>
      <c r="S37" s="80"/>
      <c r="T37" s="80"/>
      <c r="U37" s="80"/>
      <c r="W37" s="818" t="s">
        <v>120</v>
      </c>
      <c r="X37" s="818"/>
      <c r="Y37" s="818"/>
      <c r="AA37" s="80" t="s">
        <v>127</v>
      </c>
      <c r="AB37" s="80"/>
      <c r="AC37" s="80"/>
      <c r="AD37" s="80"/>
      <c r="AE37" s="80"/>
      <c r="AF37" s="80"/>
      <c r="AG37" s="79" t="s">
        <v>108</v>
      </c>
      <c r="AH37" s="817"/>
      <c r="AI37" s="817"/>
      <c r="AJ37" s="86" t="s">
        <v>93</v>
      </c>
      <c r="AK37" s="817"/>
      <c r="AL37" s="817"/>
      <c r="AM37" s="86" t="s">
        <v>94</v>
      </c>
      <c r="AN37" s="817"/>
      <c r="AO37" s="817"/>
      <c r="AP37" s="80" t="s">
        <v>95</v>
      </c>
      <c r="AQ37" s="82"/>
      <c r="AR37" s="80"/>
      <c r="AS37" s="80"/>
      <c r="AT37" s="80"/>
      <c r="AU37" s="80"/>
      <c r="AV37" s="80"/>
      <c r="AW37" s="81"/>
      <c r="AX37" s="42"/>
    </row>
    <row r="38" spans="1:50" ht="16.5" customHeight="1">
      <c r="A38" s="44"/>
      <c r="B38" s="90"/>
      <c r="C38" s="86"/>
      <c r="D38" s="86"/>
      <c r="E38" s="86"/>
      <c r="F38" s="80"/>
      <c r="G38" s="80"/>
      <c r="H38" s="80"/>
      <c r="I38" s="80"/>
      <c r="J38" s="80"/>
      <c r="K38" s="80"/>
      <c r="L38" s="80"/>
      <c r="M38" s="80"/>
      <c r="N38" s="80"/>
      <c r="O38" s="80"/>
      <c r="P38" s="80"/>
      <c r="Q38" s="80"/>
      <c r="R38" s="80"/>
      <c r="S38" s="80"/>
      <c r="T38" s="80"/>
      <c r="U38" s="80"/>
      <c r="V38" s="80"/>
      <c r="W38" s="80"/>
      <c r="X38" s="80"/>
      <c r="Y38" s="80"/>
      <c r="AB38" s="85" t="s">
        <v>111</v>
      </c>
      <c r="AC38" s="79"/>
      <c r="AD38" s="79"/>
      <c r="AE38" s="79"/>
      <c r="AF38" s="79"/>
      <c r="AG38" s="79" t="s">
        <v>112</v>
      </c>
      <c r="AH38" s="826"/>
      <c r="AI38" s="826"/>
      <c r="AJ38" s="826"/>
      <c r="AK38" s="826"/>
      <c r="AL38" s="826"/>
      <c r="AM38" s="826"/>
      <c r="AN38" s="826"/>
      <c r="AO38" s="826"/>
      <c r="AP38" s="826"/>
      <c r="AQ38" s="826"/>
      <c r="AR38" s="826"/>
      <c r="AS38" s="826"/>
      <c r="AT38" s="826"/>
      <c r="AU38" s="826"/>
      <c r="AV38" s="79" t="s">
        <v>113</v>
      </c>
      <c r="AW38" s="81"/>
      <c r="AX38" s="42"/>
    </row>
    <row r="39" spans="1:50" ht="6" customHeight="1" thickBot="1">
      <c r="A39" s="52"/>
      <c r="B39" s="91"/>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3"/>
      <c r="AD39" s="93"/>
      <c r="AE39" s="93"/>
      <c r="AF39" s="93"/>
      <c r="AG39" s="93"/>
      <c r="AH39" s="93"/>
      <c r="AI39" s="93"/>
      <c r="AJ39" s="93"/>
      <c r="AK39" s="93"/>
      <c r="AL39" s="93"/>
      <c r="AM39" s="93"/>
      <c r="AN39" s="93"/>
      <c r="AO39" s="93"/>
      <c r="AP39" s="92"/>
      <c r="AQ39" s="92"/>
      <c r="AR39" s="92"/>
      <c r="AS39" s="92"/>
      <c r="AT39" s="92"/>
      <c r="AU39" s="91"/>
      <c r="AV39" s="91"/>
      <c r="AW39" s="94"/>
      <c r="AX39" s="42"/>
    </row>
    <row r="40" spans="1:50" ht="6.75" customHeight="1">
      <c r="A40" s="39"/>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1"/>
      <c r="AX40" s="42"/>
    </row>
    <row r="41" spans="1:50" ht="15">
      <c r="A41" s="827" t="s">
        <v>128</v>
      </c>
      <c r="B41" s="828"/>
      <c r="C41" s="828"/>
      <c r="D41" s="828"/>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8"/>
      <c r="AU41" s="828"/>
      <c r="AV41" s="828"/>
      <c r="AW41" s="829"/>
      <c r="AX41" s="42"/>
    </row>
    <row r="42" spans="1:50" ht="6.75" customHeight="1">
      <c r="A42" s="4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5"/>
      <c r="AX42" s="42"/>
    </row>
    <row r="43" spans="1:50" ht="50.25" customHeight="1">
      <c r="A43" s="44"/>
      <c r="B43" s="4"/>
      <c r="C43" s="440" t="s">
        <v>243</v>
      </c>
      <c r="D43" s="830"/>
      <c r="E43" s="830"/>
      <c r="F43" s="830"/>
      <c r="G43" s="830"/>
      <c r="H43" s="830"/>
      <c r="I43" s="830"/>
      <c r="J43" s="830"/>
      <c r="K43" s="830"/>
      <c r="L43" s="830"/>
      <c r="M43" s="830"/>
      <c r="N43" s="830"/>
      <c r="O43" s="830"/>
      <c r="P43" s="830"/>
      <c r="Q43" s="830"/>
      <c r="R43" s="830"/>
      <c r="S43" s="830"/>
      <c r="T43" s="830"/>
      <c r="U43" s="830"/>
      <c r="V43" s="830"/>
      <c r="W43" s="830"/>
      <c r="X43" s="830"/>
      <c r="Y43" s="830"/>
      <c r="Z43" s="830"/>
      <c r="AA43" s="830"/>
      <c r="AB43" s="830"/>
      <c r="AC43" s="830"/>
      <c r="AD43" s="830"/>
      <c r="AE43" s="830"/>
      <c r="AF43" s="830"/>
      <c r="AG43" s="830"/>
      <c r="AH43" s="830"/>
      <c r="AI43" s="830"/>
      <c r="AJ43" s="830"/>
      <c r="AK43" s="830"/>
      <c r="AL43" s="830"/>
      <c r="AM43" s="830"/>
      <c r="AN43" s="830"/>
      <c r="AO43" s="830"/>
      <c r="AP43" s="830"/>
      <c r="AQ43" s="830"/>
      <c r="AR43" s="830"/>
      <c r="AS43" s="830"/>
      <c r="AT43" s="830"/>
      <c r="AU43" s="830"/>
      <c r="AV43" s="4"/>
      <c r="AW43" s="45"/>
      <c r="AX43" s="42"/>
    </row>
    <row r="44" spans="1:50">
      <c r="A44" s="44"/>
      <c r="B44" s="4"/>
      <c r="C44" s="4"/>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670">
        <f>基本情報!F5</f>
        <v>45170</v>
      </c>
      <c r="AD44" s="670"/>
      <c r="AE44" s="670"/>
      <c r="AF44" s="670"/>
      <c r="AG44" s="670"/>
      <c r="AH44" s="670"/>
      <c r="AI44" s="670"/>
      <c r="AJ44" s="670"/>
      <c r="AK44" s="670"/>
      <c r="AL44" s="670"/>
      <c r="AM44" s="670"/>
      <c r="AN44" s="670"/>
      <c r="AO44" s="670"/>
      <c r="AP44" s="31"/>
      <c r="AQ44" s="31"/>
      <c r="AR44" s="31"/>
      <c r="AS44" s="31"/>
      <c r="AT44" s="31"/>
      <c r="AU44" s="4"/>
      <c r="AV44" s="4"/>
      <c r="AW44" s="45"/>
      <c r="AX44" s="42"/>
    </row>
    <row r="45" spans="1:50" ht="6" customHeight="1">
      <c r="A45" s="44"/>
      <c r="B45" s="4"/>
      <c r="C45" s="4"/>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6"/>
      <c r="AD45" s="6"/>
      <c r="AE45" s="6"/>
      <c r="AF45" s="6"/>
      <c r="AG45" s="6"/>
      <c r="AH45" s="6"/>
      <c r="AI45" s="6"/>
      <c r="AJ45" s="6"/>
      <c r="AK45" s="6"/>
      <c r="AL45" s="6"/>
      <c r="AM45" s="6"/>
      <c r="AN45" s="6"/>
      <c r="AO45" s="6"/>
      <c r="AP45" s="31"/>
      <c r="AQ45" s="31"/>
      <c r="AR45" s="31"/>
      <c r="AS45" s="31"/>
      <c r="AT45" s="31"/>
      <c r="AU45" s="4"/>
      <c r="AV45" s="4"/>
      <c r="AW45" s="45"/>
      <c r="AX45" s="42"/>
    </row>
    <row r="46" spans="1:50">
      <c r="A46" s="44"/>
      <c r="B46" s="4"/>
      <c r="C46" s="4"/>
      <c r="D46" s="31"/>
      <c r="E46" s="31"/>
      <c r="F46" s="31"/>
      <c r="G46" s="351" t="s">
        <v>538</v>
      </c>
      <c r="H46" s="351"/>
      <c r="I46" s="351"/>
      <c r="J46" s="351"/>
      <c r="K46" s="351"/>
      <c r="L46" s="351"/>
      <c r="M46" s="351"/>
      <c r="N46" s="351"/>
      <c r="O46" s="351"/>
      <c r="P46" s="351"/>
      <c r="Q46" s="31"/>
      <c r="R46" s="31"/>
      <c r="S46" s="668" t="str">
        <f>基本情報!F11</f>
        <v>譲受一郎</v>
      </c>
      <c r="T46" s="669"/>
      <c r="U46" s="669"/>
      <c r="V46" s="669"/>
      <c r="W46" s="669"/>
      <c r="X46" s="669"/>
      <c r="Y46" s="669"/>
      <c r="Z46" s="669"/>
      <c r="AA46" s="669"/>
      <c r="AB46" s="669"/>
      <c r="AC46" s="669"/>
      <c r="AD46" s="669"/>
      <c r="AE46" s="669"/>
      <c r="AF46" s="669"/>
      <c r="AG46" s="669"/>
      <c r="AH46" s="669"/>
      <c r="AI46" s="669"/>
      <c r="AJ46" s="669"/>
      <c r="AK46" s="669"/>
      <c r="AL46" s="669"/>
      <c r="AM46" s="669"/>
      <c r="AN46" s="669"/>
      <c r="AO46" s="6"/>
      <c r="AP46" s="31"/>
      <c r="AQ46" s="4"/>
      <c r="AR46" s="4"/>
      <c r="AS46" s="31"/>
      <c r="AT46" s="31"/>
      <c r="AU46" s="4"/>
      <c r="AV46" s="4"/>
      <c r="AW46" s="45"/>
      <c r="AX46" s="42"/>
    </row>
    <row r="47" spans="1:50" ht="5.25" customHeight="1" thickBot="1">
      <c r="A47" s="52"/>
      <c r="B47" s="53"/>
      <c r="C47" s="53"/>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95"/>
      <c r="AD47" s="95"/>
      <c r="AE47" s="95"/>
      <c r="AF47" s="95"/>
      <c r="AG47" s="95"/>
      <c r="AH47" s="95"/>
      <c r="AI47" s="95"/>
      <c r="AJ47" s="95"/>
      <c r="AK47" s="95"/>
      <c r="AL47" s="95"/>
      <c r="AM47" s="95"/>
      <c r="AN47" s="95"/>
      <c r="AO47" s="95"/>
      <c r="AP47" s="54"/>
      <c r="AQ47" s="54"/>
      <c r="AR47" s="54"/>
      <c r="AS47" s="54"/>
      <c r="AT47" s="54"/>
      <c r="AU47" s="53"/>
      <c r="AV47" s="53"/>
      <c r="AW47" s="56"/>
      <c r="AX47" s="42"/>
    </row>
    <row r="48" spans="1:50" ht="16.5" customHeight="1">
      <c r="A48" s="825" t="s">
        <v>130</v>
      </c>
      <c r="B48" s="825"/>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25"/>
      <c r="AL48" s="825"/>
      <c r="AM48" s="825"/>
      <c r="AN48" s="825"/>
      <c r="AO48" s="825"/>
      <c r="AP48" s="825"/>
      <c r="AQ48" s="825"/>
      <c r="AR48" s="825"/>
      <c r="AS48" s="825"/>
      <c r="AT48" s="825"/>
      <c r="AU48" s="825"/>
      <c r="AV48" s="825"/>
      <c r="AW48" s="825"/>
      <c r="AX48" s="42"/>
    </row>
    <row r="49" spans="1:50" ht="371.2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row>
    <row r="50" spans="1:50">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row>
    <row r="51" spans="1:50">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row>
    <row r="52" spans="1:50">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row>
    <row r="53" spans="1:50">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row>
    <row r="54" spans="1:50">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row>
    <row r="55" spans="1:50">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row>
    <row r="56" spans="1:50">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row>
    <row r="57" spans="1:50">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row>
    <row r="58" spans="1:50">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row>
    <row r="59" spans="1:50">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row>
    <row r="60" spans="1:50">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row>
    <row r="61" spans="1:50">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row>
    <row r="62" spans="1:50">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row>
    <row r="63" spans="1:50">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row>
    <row r="64" spans="1:50">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row>
    <row r="65" spans="1:50">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row>
    <row r="66" spans="1:50">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row>
    <row r="67" spans="1:50">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row>
    <row r="68" spans="1:50">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row>
    <row r="69" spans="1:50">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row>
    <row r="70" spans="1:5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row>
    <row r="71" spans="1:50">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row>
    <row r="72" spans="1:50">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row>
    <row r="73" spans="1:50">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row>
    <row r="74" spans="1:50">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row>
    <row r="75" spans="1:50">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row>
    <row r="76" spans="1:50">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row>
    <row r="77" spans="1:50">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row>
    <row r="78" spans="1:50">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row>
    <row r="79" spans="1:50">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row>
    <row r="80" spans="1:5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row>
    <row r="81" spans="1:50">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row>
    <row r="82" spans="1:50">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row>
    <row r="83" spans="1:50">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row>
    <row r="84" spans="1:50">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row>
    <row r="85" spans="1:50">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row>
    <row r="86" spans="1:50">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row>
    <row r="87" spans="1:50">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row>
    <row r="88" spans="1:50">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row>
    <row r="89" spans="1:50">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row>
    <row r="90" spans="1:50">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row>
    <row r="91" spans="1:50">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row>
    <row r="92" spans="1:50">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row>
    <row r="93" spans="1:50">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row>
    <row r="94" spans="1:50">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row>
    <row r="95" spans="1:50">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row>
    <row r="96" spans="1:50">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row>
    <row r="97" spans="1:50">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row>
    <row r="98" spans="1:50">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row>
    <row r="99" spans="1:50">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row>
    <row r="100" spans="1:50">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row>
    <row r="101" spans="1:50">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row>
    <row r="102" spans="1:50">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row>
    <row r="103" spans="1:50">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row>
    <row r="104" spans="1:50">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row>
    <row r="105" spans="1:50">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row>
    <row r="106" spans="1:50">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row>
    <row r="107" spans="1:50">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row>
    <row r="108" spans="1:50">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row>
    <row r="109" spans="1:50">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row>
    <row r="110" spans="1:50">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row>
    <row r="111" spans="1:50">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row>
    <row r="112" spans="1:50">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row>
    <row r="113" spans="1:50">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row>
    <row r="114" spans="1:50">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row>
    <row r="115" spans="1:50">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row>
    <row r="116" spans="1:50">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row>
    <row r="117" spans="1:50">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row>
    <row r="118" spans="1:50">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row>
    <row r="119" spans="1:50">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row>
    <row r="120" spans="1:50">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row>
    <row r="121" spans="1:50">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row>
  </sheetData>
  <sheetProtection sheet="1"/>
  <mergeCells count="76">
    <mergeCell ref="A1:AW1"/>
    <mergeCell ref="AT30:AW30"/>
    <mergeCell ref="AL31:AM31"/>
    <mergeCell ref="AO31:AP31"/>
    <mergeCell ref="AR31:AS31"/>
    <mergeCell ref="AT31:AW31"/>
    <mergeCell ref="AL30:AM30"/>
    <mergeCell ref="AO30:AP30"/>
    <mergeCell ref="H10:AV11"/>
    <mergeCell ref="H12:AV13"/>
    <mergeCell ref="AI31:AJ31"/>
    <mergeCell ref="Z31:AD31"/>
    <mergeCell ref="AE31:AH31"/>
    <mergeCell ref="AR30:AS30"/>
    <mergeCell ref="AH30:AJ30"/>
    <mergeCell ref="D25:E25"/>
    <mergeCell ref="B28:E28"/>
    <mergeCell ref="F28:AV28"/>
    <mergeCell ref="V30:X30"/>
    <mergeCell ref="AE30:AG30"/>
    <mergeCell ref="Z30:AD30"/>
    <mergeCell ref="F25:AV26"/>
    <mergeCell ref="F3:AV3"/>
    <mergeCell ref="F4:AV4"/>
    <mergeCell ref="AM21:AN21"/>
    <mergeCell ref="AG22:AT22"/>
    <mergeCell ref="L20:N20"/>
    <mergeCell ref="F5:G5"/>
    <mergeCell ref="F16:G16"/>
    <mergeCell ref="D24:E24"/>
    <mergeCell ref="AG19:AH19"/>
    <mergeCell ref="F7:G7"/>
    <mergeCell ref="F8:G8"/>
    <mergeCell ref="AG21:AH21"/>
    <mergeCell ref="AG20:AT20"/>
    <mergeCell ref="AJ19:AK19"/>
    <mergeCell ref="AM19:AN19"/>
    <mergeCell ref="AJ21:AK21"/>
    <mergeCell ref="F14:G14"/>
    <mergeCell ref="F24:AV24"/>
    <mergeCell ref="B3:E3"/>
    <mergeCell ref="D4:E4"/>
    <mergeCell ref="H5:AV6"/>
    <mergeCell ref="H7:AV7"/>
    <mergeCell ref="H16:AV17"/>
    <mergeCell ref="F10:G10"/>
    <mergeCell ref="F12:G12"/>
    <mergeCell ref="H8:AV9"/>
    <mergeCell ref="H14:AV15"/>
    <mergeCell ref="Z33:AD33"/>
    <mergeCell ref="A41:AW41"/>
    <mergeCell ref="B35:E35"/>
    <mergeCell ref="C43:AU43"/>
    <mergeCell ref="W35:Y35"/>
    <mergeCell ref="AL33:AM33"/>
    <mergeCell ref="AO33:AP33"/>
    <mergeCell ref="AR33:AS33"/>
    <mergeCell ref="AT33:AW33"/>
    <mergeCell ref="AI33:AJ33"/>
    <mergeCell ref="AN37:AO37"/>
    <mergeCell ref="AK37:AL37"/>
    <mergeCell ref="AH37:AI37"/>
    <mergeCell ref="W37:Y37"/>
    <mergeCell ref="AE33:AH33"/>
    <mergeCell ref="A48:AW48"/>
    <mergeCell ref="AC44:AO44"/>
    <mergeCell ref="G46:P46"/>
    <mergeCell ref="S46:AN46"/>
    <mergeCell ref="AH38:AU38"/>
    <mergeCell ref="AL32:AM32"/>
    <mergeCell ref="AO32:AP32"/>
    <mergeCell ref="AR32:AS32"/>
    <mergeCell ref="V32:X32"/>
    <mergeCell ref="AT32:AW32"/>
    <mergeCell ref="Z32:AD32"/>
    <mergeCell ref="AE32:AH32"/>
  </mergeCells>
  <phoneticPr fontId="3"/>
  <conditionalFormatting sqref="AC44:AO44">
    <cfRule type="cellIs" dxfId="8" priority="1" stopIfTrue="1" operator="between">
      <formula>43586</formula>
      <formula>43830</formula>
    </cfRule>
  </conditionalFormatting>
  <dataValidations count="2">
    <dataValidation imeMode="disabled" allowBlank="1" showInputMessage="1" showErrorMessage="1" sqref="AG19:AH19 AJ19:AK19 AM19:AN19 AG21:AH21 AJ21:AK21 AM21:AN21 AE30:AG30 AE31:AH33 AL30:AM33 AO30:AP33 AS34 AR30:AS33 AH37:AI37 AK37:AL37 AN37:AO37" xr:uid="{00000000-0002-0000-1600-000000000000}"/>
    <dataValidation imeMode="hiragana" allowBlank="1" showInputMessage="1" showErrorMessage="1" sqref="AG22:AT22 AG20:AT20 AH38:AU38" xr:uid="{00000000-0002-0000-16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ignoredErrors>
    <ignoredError sqref="B35 B28 B3" numberStoredAsText="1"/>
  </ignoredError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W93"/>
  <sheetViews>
    <sheetView workbookViewId="0">
      <selection sqref="A1:AV1"/>
    </sheetView>
  </sheetViews>
  <sheetFormatPr defaultRowHeight="14.25"/>
  <cols>
    <col min="1" max="46" width="1.625" style="1" customWidth="1"/>
    <col min="47" max="47" width="3" style="1" customWidth="1"/>
    <col min="48" max="48" width="1.625" style="1" customWidth="1"/>
    <col min="49" max="49" width="56.375" style="1" customWidth="1"/>
    <col min="50" max="16384" width="9" style="1"/>
  </cols>
  <sheetData>
    <row r="1" spans="1:49" ht="26.25" customHeight="1">
      <c r="A1" s="838" t="s">
        <v>133</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40"/>
      <c r="AW1" s="2"/>
    </row>
    <row r="2" spans="1:49" ht="10.5"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9"/>
      <c r="AW2" s="2"/>
    </row>
    <row r="3" spans="1:49" ht="23.25" customHeight="1" thickBot="1">
      <c r="A3" s="60" t="s">
        <v>134</v>
      </c>
      <c r="C3" s="4"/>
      <c r="D3" s="4"/>
      <c r="E3" s="4"/>
      <c r="F3" s="4"/>
      <c r="G3" s="61"/>
      <c r="H3" s="61"/>
      <c r="I3" s="61"/>
      <c r="J3" s="61"/>
      <c r="K3" s="61"/>
      <c r="L3" s="61"/>
      <c r="M3" s="61"/>
      <c r="N3" s="61"/>
      <c r="O3" s="61"/>
      <c r="P3" s="61"/>
      <c r="Q3" s="61"/>
      <c r="R3" s="61"/>
      <c r="S3" s="61"/>
      <c r="T3" s="61"/>
      <c r="U3" s="61"/>
      <c r="V3" s="61"/>
      <c r="W3" s="61"/>
      <c r="X3" s="61"/>
      <c r="Y3" s="61"/>
      <c r="Z3" s="61"/>
      <c r="AA3" s="62"/>
      <c r="AB3" s="62"/>
      <c r="AC3" s="62"/>
      <c r="AD3" s="62"/>
      <c r="AE3" s="62"/>
      <c r="AF3" s="62"/>
      <c r="AG3" s="62"/>
      <c r="AH3" s="62"/>
      <c r="AI3" s="62"/>
      <c r="AJ3" s="62"/>
      <c r="AK3" s="62"/>
      <c r="AL3" s="62"/>
      <c r="AM3" s="62"/>
      <c r="AN3" s="62"/>
      <c r="AO3" s="62"/>
      <c r="AP3" s="62"/>
      <c r="AQ3" s="62"/>
      <c r="AR3" s="62"/>
      <c r="AS3" s="62"/>
      <c r="AT3" s="62"/>
      <c r="AU3" s="62"/>
      <c r="AV3" s="63"/>
      <c r="AW3" s="2"/>
    </row>
    <row r="4" spans="1:49" ht="27" customHeight="1" thickBot="1">
      <c r="A4" s="44"/>
      <c r="B4" s="953" t="s">
        <v>63</v>
      </c>
      <c r="C4" s="875"/>
      <c r="D4" s="875"/>
      <c r="E4" s="875"/>
      <c r="F4" s="875"/>
      <c r="G4" s="954"/>
      <c r="H4" s="955" t="s">
        <v>137</v>
      </c>
      <c r="I4" s="713"/>
      <c r="J4" s="713"/>
      <c r="K4" s="713"/>
      <c r="L4" s="713"/>
      <c r="M4" s="713"/>
      <c r="N4" s="713"/>
      <c r="O4" s="713"/>
      <c r="P4" s="713"/>
      <c r="Q4" s="713"/>
      <c r="R4" s="714"/>
      <c r="S4" s="715" t="s">
        <v>70</v>
      </c>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6"/>
      <c r="AS4" s="716"/>
      <c r="AT4" s="716"/>
      <c r="AU4" s="717"/>
      <c r="AV4" s="45"/>
      <c r="AW4" s="2"/>
    </row>
    <row r="5" spans="1:49" ht="33" customHeight="1">
      <c r="A5" s="44"/>
      <c r="B5" s="943" t="s">
        <v>143</v>
      </c>
      <c r="C5" s="944"/>
      <c r="D5" s="944"/>
      <c r="E5" s="944"/>
      <c r="F5" s="944"/>
      <c r="G5" s="945"/>
      <c r="H5" s="946">
        <v>800000</v>
      </c>
      <c r="I5" s="947"/>
      <c r="J5" s="947"/>
      <c r="K5" s="947"/>
      <c r="L5" s="947"/>
      <c r="M5" s="947"/>
      <c r="N5" s="947"/>
      <c r="O5" s="947"/>
      <c r="P5" s="947"/>
      <c r="Q5" s="948" t="s">
        <v>67</v>
      </c>
      <c r="R5" s="949"/>
      <c r="S5" s="950" t="s">
        <v>157</v>
      </c>
      <c r="T5" s="951"/>
      <c r="U5" s="951"/>
      <c r="V5" s="951"/>
      <c r="W5" s="951"/>
      <c r="X5" s="951"/>
      <c r="Y5" s="951"/>
      <c r="Z5" s="951"/>
      <c r="AA5" s="951"/>
      <c r="AB5" s="951"/>
      <c r="AC5" s="951"/>
      <c r="AD5" s="951"/>
      <c r="AE5" s="951"/>
      <c r="AF5" s="951"/>
      <c r="AG5" s="951"/>
      <c r="AH5" s="951"/>
      <c r="AI5" s="951"/>
      <c r="AJ5" s="951"/>
      <c r="AK5" s="951"/>
      <c r="AL5" s="951"/>
      <c r="AM5" s="951"/>
      <c r="AN5" s="951"/>
      <c r="AO5" s="951"/>
      <c r="AP5" s="951"/>
      <c r="AQ5" s="951"/>
      <c r="AR5" s="951"/>
      <c r="AS5" s="951"/>
      <c r="AT5" s="951"/>
      <c r="AU5" s="952"/>
      <c r="AV5" s="45"/>
      <c r="AW5" s="2"/>
    </row>
    <row r="6" spans="1:49" ht="33" customHeight="1">
      <c r="A6" s="44"/>
      <c r="B6" s="905" t="s">
        <v>144</v>
      </c>
      <c r="C6" s="906"/>
      <c r="D6" s="906"/>
      <c r="E6" s="906"/>
      <c r="F6" s="906"/>
      <c r="G6" s="907"/>
      <c r="H6" s="936">
        <v>800000</v>
      </c>
      <c r="I6" s="937"/>
      <c r="J6" s="937"/>
      <c r="K6" s="937"/>
      <c r="L6" s="937"/>
      <c r="M6" s="937"/>
      <c r="N6" s="937"/>
      <c r="O6" s="937"/>
      <c r="P6" s="937"/>
      <c r="Q6" s="938" t="s">
        <v>67</v>
      </c>
      <c r="R6" s="939"/>
      <c r="S6" s="940" t="s">
        <v>158</v>
      </c>
      <c r="T6" s="941"/>
      <c r="U6" s="941"/>
      <c r="V6" s="941"/>
      <c r="W6" s="941"/>
      <c r="X6" s="941"/>
      <c r="Y6" s="941"/>
      <c r="Z6" s="941"/>
      <c r="AA6" s="941"/>
      <c r="AB6" s="941"/>
      <c r="AC6" s="941"/>
      <c r="AD6" s="941"/>
      <c r="AE6" s="941"/>
      <c r="AF6" s="941"/>
      <c r="AG6" s="941"/>
      <c r="AH6" s="941"/>
      <c r="AI6" s="941"/>
      <c r="AJ6" s="941"/>
      <c r="AK6" s="941"/>
      <c r="AL6" s="941"/>
      <c r="AM6" s="941"/>
      <c r="AN6" s="941"/>
      <c r="AO6" s="941"/>
      <c r="AP6" s="941"/>
      <c r="AQ6" s="941"/>
      <c r="AR6" s="941"/>
      <c r="AS6" s="941"/>
      <c r="AT6" s="941"/>
      <c r="AU6" s="942"/>
      <c r="AV6" s="45"/>
      <c r="AW6" s="2"/>
    </row>
    <row r="7" spans="1:49" ht="33" customHeight="1">
      <c r="A7" s="44"/>
      <c r="B7" s="933" t="s">
        <v>151</v>
      </c>
      <c r="C7" s="934"/>
      <c r="D7" s="934"/>
      <c r="E7" s="934"/>
      <c r="F7" s="934"/>
      <c r="G7" s="935"/>
      <c r="H7" s="936">
        <v>200000</v>
      </c>
      <c r="I7" s="937"/>
      <c r="J7" s="937"/>
      <c r="K7" s="937"/>
      <c r="L7" s="937"/>
      <c r="M7" s="937"/>
      <c r="N7" s="937"/>
      <c r="O7" s="937"/>
      <c r="P7" s="937"/>
      <c r="Q7" s="938" t="s">
        <v>67</v>
      </c>
      <c r="R7" s="939"/>
      <c r="S7" s="940" t="s">
        <v>159</v>
      </c>
      <c r="T7" s="941"/>
      <c r="U7" s="941"/>
      <c r="V7" s="941"/>
      <c r="W7" s="941"/>
      <c r="X7" s="941"/>
      <c r="Y7" s="941"/>
      <c r="Z7" s="941"/>
      <c r="AA7" s="941"/>
      <c r="AB7" s="941"/>
      <c r="AC7" s="941"/>
      <c r="AD7" s="941"/>
      <c r="AE7" s="941"/>
      <c r="AF7" s="941"/>
      <c r="AG7" s="941"/>
      <c r="AH7" s="941"/>
      <c r="AI7" s="941"/>
      <c r="AJ7" s="941"/>
      <c r="AK7" s="941"/>
      <c r="AL7" s="941"/>
      <c r="AM7" s="941"/>
      <c r="AN7" s="941"/>
      <c r="AO7" s="941"/>
      <c r="AP7" s="941"/>
      <c r="AQ7" s="941"/>
      <c r="AR7" s="941"/>
      <c r="AS7" s="941"/>
      <c r="AT7" s="941"/>
      <c r="AU7" s="942"/>
      <c r="AV7" s="45"/>
      <c r="AW7" s="2"/>
    </row>
    <row r="8" spans="1:49" ht="24" customHeight="1">
      <c r="A8" s="44"/>
      <c r="B8" s="905" t="s">
        <v>145</v>
      </c>
      <c r="C8" s="906"/>
      <c r="D8" s="906"/>
      <c r="E8" s="906"/>
      <c r="F8" s="906"/>
      <c r="G8" s="907"/>
      <c r="H8" s="911">
        <f>AL8+AL9+AL11</f>
        <v>32960</v>
      </c>
      <c r="I8" s="912"/>
      <c r="J8" s="912"/>
      <c r="K8" s="912"/>
      <c r="L8" s="912"/>
      <c r="M8" s="912"/>
      <c r="N8" s="912"/>
      <c r="O8" s="912"/>
      <c r="P8" s="912"/>
      <c r="Q8" s="917" t="s">
        <v>67</v>
      </c>
      <c r="R8" s="918"/>
      <c r="S8" s="64"/>
      <c r="T8" s="932" t="s">
        <v>373</v>
      </c>
      <c r="U8" s="932"/>
      <c r="V8" s="932"/>
      <c r="W8" s="932"/>
      <c r="X8" s="932"/>
      <c r="Y8" s="932"/>
      <c r="Z8" s="932"/>
      <c r="AA8" s="932"/>
      <c r="AB8" s="932"/>
      <c r="AC8" s="932"/>
      <c r="AD8" s="932"/>
      <c r="AE8" s="930" t="s">
        <v>153</v>
      </c>
      <c r="AF8" s="930"/>
      <c r="AG8" s="930"/>
      <c r="AH8" s="930"/>
      <c r="AI8" s="930"/>
      <c r="AJ8" s="930"/>
      <c r="AK8" s="930"/>
      <c r="AL8" s="925">
        <v>32960</v>
      </c>
      <c r="AM8" s="925"/>
      <c r="AN8" s="925"/>
      <c r="AO8" s="925"/>
      <c r="AP8" s="925"/>
      <c r="AQ8" s="925"/>
      <c r="AR8" s="925"/>
      <c r="AS8" s="925"/>
      <c r="AT8" s="925"/>
      <c r="AU8" s="65" t="s">
        <v>67</v>
      </c>
      <c r="AV8" s="45"/>
      <c r="AW8" s="2"/>
    </row>
    <row r="9" spans="1:49" ht="24" customHeight="1">
      <c r="A9" s="44"/>
      <c r="B9" s="905"/>
      <c r="C9" s="906"/>
      <c r="D9" s="906"/>
      <c r="E9" s="906"/>
      <c r="F9" s="906"/>
      <c r="G9" s="907"/>
      <c r="H9" s="913"/>
      <c r="I9" s="914"/>
      <c r="J9" s="914"/>
      <c r="K9" s="914"/>
      <c r="L9" s="914"/>
      <c r="M9" s="914"/>
      <c r="N9" s="914"/>
      <c r="O9" s="914"/>
      <c r="P9" s="914"/>
      <c r="Q9" s="919"/>
      <c r="R9" s="920"/>
      <c r="S9" s="66"/>
      <c r="T9" s="929" t="s">
        <v>154</v>
      </c>
      <c r="U9" s="929"/>
      <c r="V9" s="929"/>
      <c r="W9" s="929"/>
      <c r="X9" s="929"/>
      <c r="Y9" s="929"/>
      <c r="Z9" s="929"/>
      <c r="AA9" s="929"/>
      <c r="AB9" s="929"/>
      <c r="AC9" s="929"/>
      <c r="AD9" s="929"/>
      <c r="AE9" s="396" t="s">
        <v>153</v>
      </c>
      <c r="AF9" s="396"/>
      <c r="AG9" s="396"/>
      <c r="AH9" s="396"/>
      <c r="AI9" s="396"/>
      <c r="AJ9" s="396"/>
      <c r="AK9" s="396"/>
      <c r="AL9" s="931"/>
      <c r="AM9" s="931"/>
      <c r="AN9" s="931"/>
      <c r="AO9" s="931"/>
      <c r="AP9" s="931"/>
      <c r="AQ9" s="931"/>
      <c r="AR9" s="931"/>
      <c r="AS9" s="931"/>
      <c r="AT9" s="931"/>
      <c r="AU9" s="67" t="s">
        <v>67</v>
      </c>
      <c r="AV9" s="45"/>
      <c r="AW9" s="2"/>
    </row>
    <row r="10" spans="1:49" ht="24" customHeight="1">
      <c r="A10" s="44"/>
      <c r="B10" s="905"/>
      <c r="C10" s="906"/>
      <c r="D10" s="906"/>
      <c r="E10" s="906"/>
      <c r="F10" s="906"/>
      <c r="G10" s="907"/>
      <c r="H10" s="913"/>
      <c r="I10" s="914"/>
      <c r="J10" s="914"/>
      <c r="K10" s="914"/>
      <c r="L10" s="914"/>
      <c r="M10" s="914"/>
      <c r="N10" s="914"/>
      <c r="O10" s="914"/>
      <c r="P10" s="914"/>
      <c r="Q10" s="919"/>
      <c r="R10" s="920"/>
      <c r="S10" s="66"/>
      <c r="T10" s="929" t="s">
        <v>146</v>
      </c>
      <c r="U10" s="929"/>
      <c r="V10" s="929"/>
      <c r="W10" s="929"/>
      <c r="X10" s="929"/>
      <c r="Y10" s="929"/>
      <c r="Z10" s="929"/>
      <c r="AA10" s="929"/>
      <c r="AB10" s="929"/>
      <c r="AC10" s="929"/>
      <c r="AD10" s="929"/>
      <c r="AE10" s="923" t="s">
        <v>156</v>
      </c>
      <c r="AF10" s="884"/>
      <c r="AG10" s="884"/>
      <c r="AH10" s="884"/>
      <c r="AI10" s="884"/>
      <c r="AJ10" s="884"/>
      <c r="AK10" s="884"/>
      <c r="AL10" s="884"/>
      <c r="AM10" s="884"/>
      <c r="AN10" s="884"/>
      <c r="AO10" s="884"/>
      <c r="AP10" s="884"/>
      <c r="AQ10" s="884"/>
      <c r="AR10" s="884"/>
      <c r="AS10" s="884"/>
      <c r="AT10" s="924"/>
      <c r="AU10" s="67"/>
      <c r="AV10" s="45"/>
      <c r="AW10" s="2"/>
    </row>
    <row r="11" spans="1:49" ht="24" customHeight="1">
      <c r="A11" s="44"/>
      <c r="B11" s="905"/>
      <c r="C11" s="906"/>
      <c r="D11" s="906"/>
      <c r="E11" s="906"/>
      <c r="F11" s="906"/>
      <c r="G11" s="907"/>
      <c r="H11" s="913"/>
      <c r="I11" s="914"/>
      <c r="J11" s="914"/>
      <c r="K11" s="914"/>
      <c r="L11" s="914"/>
      <c r="M11" s="914"/>
      <c r="N11" s="914"/>
      <c r="O11" s="914"/>
      <c r="P11" s="914"/>
      <c r="Q11" s="919"/>
      <c r="R11" s="920"/>
      <c r="S11" s="66"/>
      <c r="T11" s="31"/>
      <c r="U11" s="68"/>
      <c r="V11" s="68"/>
      <c r="W11" s="68"/>
      <c r="X11" s="68"/>
      <c r="Y11" s="68"/>
      <c r="Z11" s="68"/>
      <c r="AA11" s="68"/>
      <c r="AB11" s="68"/>
      <c r="AC11" s="68"/>
      <c r="AD11" s="31"/>
      <c r="AE11" s="396" t="s">
        <v>153</v>
      </c>
      <c r="AF11" s="396"/>
      <c r="AG11" s="396"/>
      <c r="AH11" s="396"/>
      <c r="AI11" s="396"/>
      <c r="AJ11" s="396"/>
      <c r="AK11" s="396"/>
      <c r="AL11" s="925"/>
      <c r="AM11" s="925"/>
      <c r="AN11" s="925"/>
      <c r="AO11" s="925"/>
      <c r="AP11" s="925"/>
      <c r="AQ11" s="925"/>
      <c r="AR11" s="925"/>
      <c r="AS11" s="925"/>
      <c r="AT11" s="925"/>
      <c r="AU11" s="67" t="s">
        <v>67</v>
      </c>
      <c r="AV11" s="45"/>
      <c r="AW11" s="183" t="s">
        <v>411</v>
      </c>
    </row>
    <row r="12" spans="1:49" ht="24" customHeight="1">
      <c r="A12" s="44"/>
      <c r="B12" s="905"/>
      <c r="C12" s="906"/>
      <c r="D12" s="906"/>
      <c r="E12" s="906"/>
      <c r="F12" s="906"/>
      <c r="G12" s="907"/>
      <c r="H12" s="913"/>
      <c r="I12" s="914"/>
      <c r="J12" s="914"/>
      <c r="K12" s="914"/>
      <c r="L12" s="914"/>
      <c r="M12" s="914"/>
      <c r="N12" s="914"/>
      <c r="O12" s="914"/>
      <c r="P12" s="914"/>
      <c r="Q12" s="919"/>
      <c r="R12" s="920"/>
      <c r="S12" s="66"/>
      <c r="T12" s="31" t="s">
        <v>147</v>
      </c>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9"/>
      <c r="AV12" s="45"/>
      <c r="AW12" s="2"/>
    </row>
    <row r="13" spans="1:49" ht="24" customHeight="1">
      <c r="A13" s="44"/>
      <c r="B13" s="905"/>
      <c r="C13" s="906"/>
      <c r="D13" s="906"/>
      <c r="E13" s="906"/>
      <c r="F13" s="906"/>
      <c r="G13" s="907"/>
      <c r="H13" s="913"/>
      <c r="I13" s="914"/>
      <c r="J13" s="914"/>
      <c r="K13" s="914"/>
      <c r="L13" s="914"/>
      <c r="M13" s="914"/>
      <c r="N13" s="914"/>
      <c r="O13" s="914"/>
      <c r="P13" s="914"/>
      <c r="Q13" s="919"/>
      <c r="R13" s="920"/>
      <c r="S13" s="66"/>
      <c r="T13" s="31" t="s">
        <v>148</v>
      </c>
      <c r="U13" s="68"/>
      <c r="V13" s="68"/>
      <c r="W13" s="68"/>
      <c r="X13" s="68"/>
      <c r="Y13" s="68"/>
      <c r="Z13" s="926">
        <v>500000</v>
      </c>
      <c r="AA13" s="926"/>
      <c r="AB13" s="926"/>
      <c r="AC13" s="926"/>
      <c r="AD13" s="926"/>
      <c r="AE13" s="926"/>
      <c r="AF13" s="927" t="s">
        <v>152</v>
      </c>
      <c r="AG13" s="927"/>
      <c r="AH13" s="927"/>
      <c r="AI13" s="927"/>
      <c r="AJ13" s="927"/>
      <c r="AK13" s="927"/>
      <c r="AL13" s="927"/>
      <c r="AM13" s="926">
        <v>10000</v>
      </c>
      <c r="AN13" s="926"/>
      <c r="AO13" s="926"/>
      <c r="AP13" s="926"/>
      <c r="AQ13" s="926"/>
      <c r="AR13" s="926"/>
      <c r="AS13" s="926"/>
      <c r="AT13" s="927" t="s">
        <v>150</v>
      </c>
      <c r="AU13" s="928"/>
      <c r="AV13" s="45"/>
      <c r="AW13" s="2"/>
    </row>
    <row r="14" spans="1:49" ht="24" customHeight="1" thickBot="1">
      <c r="A14" s="44"/>
      <c r="B14" s="908"/>
      <c r="C14" s="909"/>
      <c r="D14" s="909"/>
      <c r="E14" s="909"/>
      <c r="F14" s="909"/>
      <c r="G14" s="910"/>
      <c r="H14" s="915"/>
      <c r="I14" s="916"/>
      <c r="J14" s="916"/>
      <c r="K14" s="916"/>
      <c r="L14" s="916"/>
      <c r="M14" s="916"/>
      <c r="N14" s="916"/>
      <c r="O14" s="916"/>
      <c r="P14" s="916"/>
      <c r="Q14" s="921"/>
      <c r="R14" s="922"/>
      <c r="S14" s="70"/>
      <c r="T14" s="54" t="s">
        <v>149</v>
      </c>
      <c r="U14" s="71"/>
      <c r="V14" s="71"/>
      <c r="W14" s="71"/>
      <c r="X14" s="71"/>
      <c r="Y14" s="71"/>
      <c r="Z14" s="71"/>
      <c r="AA14" s="71"/>
      <c r="AB14" s="71"/>
      <c r="AC14" s="71"/>
      <c r="AD14" s="71"/>
      <c r="AE14" s="71"/>
      <c r="AF14" s="71"/>
      <c r="AG14" s="71"/>
      <c r="AH14" s="71"/>
      <c r="AI14" s="71"/>
      <c r="AJ14" s="71"/>
      <c r="AK14" s="71"/>
      <c r="AL14" s="71"/>
      <c r="AM14" s="894">
        <v>3</v>
      </c>
      <c r="AN14" s="894"/>
      <c r="AO14" s="894"/>
      <c r="AP14" s="894"/>
      <c r="AQ14" s="894"/>
      <c r="AR14" s="894"/>
      <c r="AS14" s="894"/>
      <c r="AT14" s="895" t="s">
        <v>150</v>
      </c>
      <c r="AU14" s="896"/>
      <c r="AV14" s="45"/>
      <c r="AW14" s="2"/>
    </row>
    <row r="15" spans="1:49" ht="27.75" customHeight="1" thickBot="1">
      <c r="A15" s="44"/>
      <c r="B15" s="897" t="s">
        <v>138</v>
      </c>
      <c r="C15" s="898"/>
      <c r="D15" s="898"/>
      <c r="E15" s="898"/>
      <c r="F15" s="898"/>
      <c r="G15" s="899"/>
      <c r="H15" s="900">
        <f>SUM(H5:P14)</f>
        <v>1832960</v>
      </c>
      <c r="I15" s="901"/>
      <c r="J15" s="901"/>
      <c r="K15" s="901"/>
      <c r="L15" s="901"/>
      <c r="M15" s="901"/>
      <c r="N15" s="901"/>
      <c r="O15" s="901"/>
      <c r="P15" s="901"/>
      <c r="Q15" s="902" t="s">
        <v>67</v>
      </c>
      <c r="R15" s="903"/>
      <c r="S15" s="904"/>
      <c r="T15" s="895"/>
      <c r="U15" s="895"/>
      <c r="V15" s="895"/>
      <c r="W15" s="895"/>
      <c r="X15" s="895"/>
      <c r="Y15" s="895"/>
      <c r="Z15" s="895"/>
      <c r="AA15" s="895"/>
      <c r="AB15" s="895"/>
      <c r="AC15" s="895"/>
      <c r="AD15" s="895"/>
      <c r="AE15" s="895"/>
      <c r="AF15" s="895"/>
      <c r="AG15" s="895"/>
      <c r="AH15" s="895"/>
      <c r="AI15" s="895"/>
      <c r="AJ15" s="895"/>
      <c r="AK15" s="895"/>
      <c r="AL15" s="895"/>
      <c r="AM15" s="895"/>
      <c r="AN15" s="895"/>
      <c r="AO15" s="895"/>
      <c r="AP15" s="895"/>
      <c r="AQ15" s="895"/>
      <c r="AR15" s="895"/>
      <c r="AS15" s="895"/>
      <c r="AT15" s="895"/>
      <c r="AU15" s="896"/>
      <c r="AV15" s="45"/>
      <c r="AW15" s="2"/>
    </row>
    <row r="16" spans="1:49" ht="18.75" customHeight="1">
      <c r="A16" s="44"/>
      <c r="B16" s="4"/>
      <c r="C16" s="4"/>
      <c r="D16" s="4"/>
      <c r="E16" s="28"/>
      <c r="F16" s="4"/>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4"/>
      <c r="AK16" s="4"/>
      <c r="AL16" s="4"/>
      <c r="AM16" s="4"/>
      <c r="AN16" s="4"/>
      <c r="AO16" s="4"/>
      <c r="AP16" s="4"/>
      <c r="AQ16" s="4"/>
      <c r="AR16" s="4"/>
      <c r="AS16" s="4"/>
      <c r="AT16" s="4"/>
      <c r="AU16" s="4"/>
      <c r="AV16" s="45"/>
      <c r="AW16" s="2"/>
    </row>
    <row r="17" spans="1:49">
      <c r="A17" s="27" t="s">
        <v>141</v>
      </c>
      <c r="C17" s="4"/>
      <c r="D17" s="4"/>
      <c r="E17" s="4"/>
      <c r="F17" s="4"/>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4"/>
      <c r="AK17" s="4"/>
      <c r="AL17" s="4"/>
      <c r="AM17" s="4"/>
      <c r="AN17" s="4"/>
      <c r="AO17" s="4"/>
      <c r="AP17" s="4"/>
      <c r="AQ17" s="4"/>
      <c r="AR17" s="4"/>
      <c r="AS17" s="4"/>
      <c r="AT17" s="4"/>
      <c r="AU17" s="4"/>
      <c r="AV17" s="45"/>
      <c r="AW17" s="2"/>
    </row>
    <row r="18" spans="1:49" ht="8.25" customHeight="1">
      <c r="A18" s="44"/>
      <c r="B18" s="4"/>
      <c r="C18" s="4"/>
      <c r="D18" s="4"/>
      <c r="E18" s="4"/>
      <c r="F18" s="4"/>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4"/>
      <c r="AK18" s="4"/>
      <c r="AL18" s="4"/>
      <c r="AM18" s="4"/>
      <c r="AN18" s="4"/>
      <c r="AO18" s="4"/>
      <c r="AP18" s="4"/>
      <c r="AQ18" s="4"/>
      <c r="AR18" s="4"/>
      <c r="AS18" s="4"/>
      <c r="AT18" s="4"/>
      <c r="AU18" s="4"/>
      <c r="AV18" s="45"/>
      <c r="AW18" s="2"/>
    </row>
    <row r="19" spans="1:49" ht="24" customHeight="1" thickBot="1">
      <c r="A19" s="44"/>
      <c r="B19" s="28" t="s">
        <v>140</v>
      </c>
      <c r="C19" s="4"/>
      <c r="D19" s="4"/>
      <c r="E19" s="4"/>
      <c r="F19" s="4"/>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4"/>
      <c r="AK19" s="4"/>
      <c r="AL19" s="4"/>
      <c r="AM19" s="4"/>
      <c r="AN19" s="4"/>
      <c r="AO19" s="4"/>
      <c r="AP19" s="4"/>
      <c r="AQ19" s="4"/>
      <c r="AR19" s="4"/>
      <c r="AS19" s="4"/>
      <c r="AT19" s="4"/>
      <c r="AU19" s="4"/>
      <c r="AV19" s="45"/>
      <c r="AW19" s="2"/>
    </row>
    <row r="20" spans="1:49" ht="26.25" customHeight="1" thickBot="1">
      <c r="A20" s="44"/>
      <c r="B20" s="864" t="s">
        <v>142</v>
      </c>
      <c r="C20" s="590"/>
      <c r="D20" s="590"/>
      <c r="E20" s="590"/>
      <c r="F20" s="591"/>
      <c r="G20" s="618" t="s">
        <v>230</v>
      </c>
      <c r="H20" s="572"/>
      <c r="I20" s="572"/>
      <c r="J20" s="572"/>
      <c r="K20" s="572"/>
      <c r="L20" s="572"/>
      <c r="M20" s="572"/>
      <c r="N20" s="572"/>
      <c r="O20" s="572"/>
      <c r="P20" s="572"/>
      <c r="Q20" s="572"/>
      <c r="R20" s="619"/>
      <c r="S20" s="658" t="s">
        <v>136</v>
      </c>
      <c r="T20" s="624"/>
      <c r="U20" s="624"/>
      <c r="V20" s="624"/>
      <c r="W20" s="624"/>
      <c r="X20" s="624"/>
      <c r="Y20" s="624"/>
      <c r="Z20" s="624"/>
      <c r="AA20" s="624"/>
      <c r="AB20" s="624"/>
      <c r="AC20" s="625"/>
      <c r="AD20" s="589" t="s">
        <v>232</v>
      </c>
      <c r="AE20" s="590"/>
      <c r="AF20" s="590"/>
      <c r="AG20" s="590"/>
      <c r="AH20" s="590"/>
      <c r="AI20" s="590"/>
      <c r="AJ20" s="590"/>
      <c r="AK20" s="590"/>
      <c r="AL20" s="591"/>
      <c r="AM20" s="874" t="s">
        <v>137</v>
      </c>
      <c r="AN20" s="875"/>
      <c r="AO20" s="875"/>
      <c r="AP20" s="875"/>
      <c r="AQ20" s="875"/>
      <c r="AR20" s="875"/>
      <c r="AS20" s="875"/>
      <c r="AT20" s="875"/>
      <c r="AU20" s="876"/>
      <c r="AV20" s="45"/>
      <c r="AW20" s="2"/>
    </row>
    <row r="21" spans="1:49" ht="25.5" customHeight="1">
      <c r="A21" s="44"/>
      <c r="B21" s="865" t="s">
        <v>228</v>
      </c>
      <c r="C21" s="593"/>
      <c r="D21" s="593"/>
      <c r="E21" s="593"/>
      <c r="F21" s="594"/>
      <c r="G21" s="592" t="s">
        <v>229</v>
      </c>
      <c r="H21" s="593"/>
      <c r="I21" s="593"/>
      <c r="J21" s="593"/>
      <c r="K21" s="593"/>
      <c r="L21" s="593"/>
      <c r="M21" s="593"/>
      <c r="N21" s="593"/>
      <c r="O21" s="593"/>
      <c r="P21" s="593"/>
      <c r="Q21" s="593"/>
      <c r="R21" s="594"/>
      <c r="S21" s="866" t="str">
        <f>基本情報!F11</f>
        <v>譲受一郎</v>
      </c>
      <c r="T21" s="867"/>
      <c r="U21" s="867"/>
      <c r="V21" s="867"/>
      <c r="W21" s="867"/>
      <c r="X21" s="867"/>
      <c r="Y21" s="867"/>
      <c r="Z21" s="867"/>
      <c r="AA21" s="867"/>
      <c r="AB21" s="867"/>
      <c r="AC21" s="868"/>
      <c r="AD21" s="869">
        <v>43313</v>
      </c>
      <c r="AE21" s="870"/>
      <c r="AF21" s="870"/>
      <c r="AG21" s="870"/>
      <c r="AH21" s="870"/>
      <c r="AI21" s="870"/>
      <c r="AJ21" s="870"/>
      <c r="AK21" s="870"/>
      <c r="AL21" s="871"/>
      <c r="AM21" s="860">
        <v>2200000</v>
      </c>
      <c r="AN21" s="861"/>
      <c r="AO21" s="861"/>
      <c r="AP21" s="861"/>
      <c r="AQ21" s="861"/>
      <c r="AR21" s="861"/>
      <c r="AS21" s="861"/>
      <c r="AT21" s="862" t="s">
        <v>67</v>
      </c>
      <c r="AU21" s="863"/>
      <c r="AV21" s="45"/>
      <c r="AW21" s="2"/>
    </row>
    <row r="22" spans="1:49" ht="25.5" customHeight="1">
      <c r="A22" s="44"/>
      <c r="B22" s="893"/>
      <c r="C22" s="611"/>
      <c r="D22" s="611"/>
      <c r="E22" s="611"/>
      <c r="F22" s="725"/>
      <c r="G22" s="610"/>
      <c r="H22" s="611"/>
      <c r="I22" s="611"/>
      <c r="J22" s="611"/>
      <c r="K22" s="611"/>
      <c r="L22" s="611"/>
      <c r="M22" s="611"/>
      <c r="N22" s="611"/>
      <c r="O22" s="611"/>
      <c r="P22" s="611"/>
      <c r="Q22" s="611"/>
      <c r="R22" s="725"/>
      <c r="S22" s="890" t="str">
        <f>基本情報!F11</f>
        <v>譲受一郎</v>
      </c>
      <c r="T22" s="891"/>
      <c r="U22" s="891"/>
      <c r="V22" s="891"/>
      <c r="W22" s="891"/>
      <c r="X22" s="891"/>
      <c r="Y22" s="891"/>
      <c r="Z22" s="891"/>
      <c r="AA22" s="891"/>
      <c r="AB22" s="891"/>
      <c r="AC22" s="892"/>
      <c r="AD22" s="857"/>
      <c r="AE22" s="858"/>
      <c r="AF22" s="858"/>
      <c r="AG22" s="858"/>
      <c r="AH22" s="858"/>
      <c r="AI22" s="858"/>
      <c r="AJ22" s="858"/>
      <c r="AK22" s="858"/>
      <c r="AL22" s="859"/>
      <c r="AM22" s="882"/>
      <c r="AN22" s="883"/>
      <c r="AO22" s="883"/>
      <c r="AP22" s="883"/>
      <c r="AQ22" s="883"/>
      <c r="AR22" s="883"/>
      <c r="AS22" s="883"/>
      <c r="AT22" s="884" t="s">
        <v>67</v>
      </c>
      <c r="AU22" s="885"/>
      <c r="AV22" s="45"/>
      <c r="AW22" s="2"/>
    </row>
    <row r="23" spans="1:49" ht="25.5" customHeight="1">
      <c r="A23" s="44"/>
      <c r="B23" s="886"/>
      <c r="C23" s="887"/>
      <c r="D23" s="887"/>
      <c r="E23" s="887"/>
      <c r="F23" s="888"/>
      <c r="G23" s="889"/>
      <c r="H23" s="887"/>
      <c r="I23" s="887"/>
      <c r="J23" s="887"/>
      <c r="K23" s="887"/>
      <c r="L23" s="887"/>
      <c r="M23" s="887"/>
      <c r="N23" s="887"/>
      <c r="O23" s="887"/>
      <c r="P23" s="887"/>
      <c r="Q23" s="887"/>
      <c r="R23" s="888"/>
      <c r="S23" s="890" t="str">
        <f>基本情報!F11</f>
        <v>譲受一郎</v>
      </c>
      <c r="T23" s="891"/>
      <c r="U23" s="891"/>
      <c r="V23" s="891"/>
      <c r="W23" s="891"/>
      <c r="X23" s="891"/>
      <c r="Y23" s="891"/>
      <c r="Z23" s="891"/>
      <c r="AA23" s="891"/>
      <c r="AB23" s="891"/>
      <c r="AC23" s="892"/>
      <c r="AD23" s="857"/>
      <c r="AE23" s="858"/>
      <c r="AF23" s="858"/>
      <c r="AG23" s="858"/>
      <c r="AH23" s="858"/>
      <c r="AI23" s="858"/>
      <c r="AJ23" s="858"/>
      <c r="AK23" s="858"/>
      <c r="AL23" s="859"/>
      <c r="AM23" s="882"/>
      <c r="AN23" s="883"/>
      <c r="AO23" s="883"/>
      <c r="AP23" s="883"/>
      <c r="AQ23" s="883"/>
      <c r="AR23" s="883"/>
      <c r="AS23" s="883"/>
      <c r="AT23" s="884" t="s">
        <v>67</v>
      </c>
      <c r="AU23" s="885"/>
      <c r="AV23" s="45"/>
      <c r="AW23" s="2"/>
    </row>
    <row r="24" spans="1:49" ht="25.5" customHeight="1" thickBot="1">
      <c r="A24" s="44"/>
      <c r="B24" s="852"/>
      <c r="C24" s="544"/>
      <c r="D24" s="544"/>
      <c r="E24" s="544"/>
      <c r="F24" s="853"/>
      <c r="G24" s="543"/>
      <c r="H24" s="544"/>
      <c r="I24" s="544"/>
      <c r="J24" s="544"/>
      <c r="K24" s="544"/>
      <c r="L24" s="544"/>
      <c r="M24" s="544"/>
      <c r="N24" s="544"/>
      <c r="O24" s="544"/>
      <c r="P24" s="544"/>
      <c r="Q24" s="544"/>
      <c r="R24" s="853"/>
      <c r="S24" s="854" t="str">
        <f>基本情報!F11</f>
        <v>譲受一郎</v>
      </c>
      <c r="T24" s="855"/>
      <c r="U24" s="855"/>
      <c r="V24" s="855"/>
      <c r="W24" s="855"/>
      <c r="X24" s="855"/>
      <c r="Y24" s="855"/>
      <c r="Z24" s="855"/>
      <c r="AA24" s="855"/>
      <c r="AB24" s="855"/>
      <c r="AC24" s="856"/>
      <c r="AD24" s="877"/>
      <c r="AE24" s="878"/>
      <c r="AF24" s="878"/>
      <c r="AG24" s="878"/>
      <c r="AH24" s="878"/>
      <c r="AI24" s="878"/>
      <c r="AJ24" s="878"/>
      <c r="AK24" s="878"/>
      <c r="AL24" s="879"/>
      <c r="AM24" s="843"/>
      <c r="AN24" s="844"/>
      <c r="AO24" s="844"/>
      <c r="AP24" s="844"/>
      <c r="AQ24" s="844"/>
      <c r="AR24" s="844"/>
      <c r="AS24" s="844"/>
      <c r="AT24" s="753" t="s">
        <v>67</v>
      </c>
      <c r="AU24" s="754"/>
      <c r="AV24" s="45"/>
      <c r="AW24" s="2"/>
    </row>
    <row r="25" spans="1:49" ht="27.75" customHeight="1" thickBot="1">
      <c r="A25" s="44"/>
      <c r="B25" s="40"/>
      <c r="C25" s="40"/>
      <c r="D25" s="72"/>
      <c r="E25" s="40"/>
      <c r="F25" s="40"/>
      <c r="G25" s="72"/>
      <c r="H25" s="40"/>
      <c r="I25" s="40"/>
      <c r="J25" s="40"/>
      <c r="K25" s="40"/>
      <c r="L25" s="40"/>
      <c r="M25" s="72"/>
      <c r="N25" s="40"/>
      <c r="O25" s="40"/>
      <c r="P25" s="72"/>
      <c r="Q25" s="40"/>
      <c r="R25" s="40"/>
      <c r="S25" s="73"/>
      <c r="T25" s="73"/>
      <c r="U25" s="73"/>
      <c r="V25" s="73"/>
      <c r="W25" s="73"/>
      <c r="X25" s="73"/>
      <c r="Y25" s="73"/>
      <c r="Z25" s="73"/>
      <c r="AA25" s="73"/>
      <c r="AB25" s="73"/>
      <c r="AC25" s="73"/>
      <c r="AD25" s="845" t="s">
        <v>138</v>
      </c>
      <c r="AE25" s="846"/>
      <c r="AF25" s="846"/>
      <c r="AG25" s="846"/>
      <c r="AH25" s="846"/>
      <c r="AI25" s="846"/>
      <c r="AJ25" s="846"/>
      <c r="AK25" s="846"/>
      <c r="AL25" s="847"/>
      <c r="AM25" s="880">
        <f>SUM(AM21:AS24)</f>
        <v>2200000</v>
      </c>
      <c r="AN25" s="881"/>
      <c r="AO25" s="881"/>
      <c r="AP25" s="881"/>
      <c r="AQ25" s="881"/>
      <c r="AR25" s="881"/>
      <c r="AS25" s="881"/>
      <c r="AT25" s="850" t="s">
        <v>67</v>
      </c>
      <c r="AU25" s="851"/>
      <c r="AV25" s="45"/>
      <c r="AW25" s="2"/>
    </row>
    <row r="26" spans="1:49" ht="8.25" customHeight="1">
      <c r="A26" s="44"/>
      <c r="B26" s="4"/>
      <c r="C26" s="4"/>
      <c r="D26" s="4"/>
      <c r="E26" s="4"/>
      <c r="F26" s="4"/>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4"/>
      <c r="AK26" s="4"/>
      <c r="AL26" s="4"/>
      <c r="AM26" s="4"/>
      <c r="AN26" s="4"/>
      <c r="AO26" s="4"/>
      <c r="AP26" s="4"/>
      <c r="AQ26" s="4"/>
      <c r="AR26" s="4"/>
      <c r="AS26" s="4"/>
      <c r="AT26" s="4"/>
      <c r="AU26" s="4"/>
      <c r="AV26" s="45"/>
      <c r="AW26" s="2"/>
    </row>
    <row r="27" spans="1:49" ht="24" customHeight="1" thickBot="1">
      <c r="A27" s="44"/>
      <c r="B27" s="28" t="s">
        <v>139</v>
      </c>
      <c r="C27" s="4"/>
      <c r="D27" s="4"/>
      <c r="E27" s="4"/>
      <c r="F27" s="4"/>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4"/>
      <c r="AK27" s="4"/>
      <c r="AL27" s="4"/>
      <c r="AM27" s="4"/>
      <c r="AN27" s="4"/>
      <c r="AO27" s="4"/>
      <c r="AP27" s="4"/>
      <c r="AQ27" s="4"/>
      <c r="AR27" s="4"/>
      <c r="AS27" s="4"/>
      <c r="AT27" s="4"/>
      <c r="AU27" s="4"/>
      <c r="AV27" s="45"/>
      <c r="AW27" s="2"/>
    </row>
    <row r="28" spans="1:49" ht="26.25" customHeight="1" thickBot="1">
      <c r="A28" s="44"/>
      <c r="B28" s="864" t="s">
        <v>135</v>
      </c>
      <c r="C28" s="590"/>
      <c r="D28" s="590"/>
      <c r="E28" s="590"/>
      <c r="F28" s="591"/>
      <c r="G28" s="618" t="s">
        <v>231</v>
      </c>
      <c r="H28" s="572"/>
      <c r="I28" s="572"/>
      <c r="J28" s="572"/>
      <c r="K28" s="572"/>
      <c r="L28" s="572"/>
      <c r="M28" s="572"/>
      <c r="N28" s="572"/>
      <c r="O28" s="572"/>
      <c r="P28" s="572"/>
      <c r="Q28" s="572"/>
      <c r="R28" s="619"/>
      <c r="S28" s="658" t="s">
        <v>136</v>
      </c>
      <c r="T28" s="624"/>
      <c r="U28" s="624"/>
      <c r="V28" s="624"/>
      <c r="W28" s="624"/>
      <c r="X28" s="624"/>
      <c r="Y28" s="624"/>
      <c r="Z28" s="624"/>
      <c r="AA28" s="624"/>
      <c r="AB28" s="624"/>
      <c r="AC28" s="625"/>
      <c r="AD28" s="589" t="s">
        <v>233</v>
      </c>
      <c r="AE28" s="872"/>
      <c r="AF28" s="872"/>
      <c r="AG28" s="872"/>
      <c r="AH28" s="872"/>
      <c r="AI28" s="872"/>
      <c r="AJ28" s="872"/>
      <c r="AK28" s="872"/>
      <c r="AL28" s="873"/>
      <c r="AM28" s="874" t="s">
        <v>137</v>
      </c>
      <c r="AN28" s="875"/>
      <c r="AO28" s="875"/>
      <c r="AP28" s="875"/>
      <c r="AQ28" s="875"/>
      <c r="AR28" s="875"/>
      <c r="AS28" s="875"/>
      <c r="AT28" s="875"/>
      <c r="AU28" s="876"/>
      <c r="AV28" s="45"/>
      <c r="AW28" s="2"/>
    </row>
    <row r="29" spans="1:49" ht="25.5" customHeight="1">
      <c r="A29" s="44"/>
      <c r="B29" s="865"/>
      <c r="C29" s="593"/>
      <c r="D29" s="593"/>
      <c r="E29" s="593"/>
      <c r="F29" s="594"/>
      <c r="G29" s="592"/>
      <c r="H29" s="593"/>
      <c r="I29" s="593"/>
      <c r="J29" s="593"/>
      <c r="K29" s="593"/>
      <c r="L29" s="593"/>
      <c r="M29" s="593"/>
      <c r="N29" s="593"/>
      <c r="O29" s="593"/>
      <c r="P29" s="593"/>
      <c r="Q29" s="593"/>
      <c r="R29" s="594"/>
      <c r="S29" s="866" t="str">
        <f>基本情報!F11</f>
        <v>譲受一郎</v>
      </c>
      <c r="T29" s="867"/>
      <c r="U29" s="867"/>
      <c r="V29" s="867"/>
      <c r="W29" s="867"/>
      <c r="X29" s="867"/>
      <c r="Y29" s="867"/>
      <c r="Z29" s="867"/>
      <c r="AA29" s="867"/>
      <c r="AB29" s="867"/>
      <c r="AC29" s="868"/>
      <c r="AD29" s="869"/>
      <c r="AE29" s="870"/>
      <c r="AF29" s="870"/>
      <c r="AG29" s="870"/>
      <c r="AH29" s="870"/>
      <c r="AI29" s="870"/>
      <c r="AJ29" s="870"/>
      <c r="AK29" s="870"/>
      <c r="AL29" s="871"/>
      <c r="AM29" s="860"/>
      <c r="AN29" s="861"/>
      <c r="AO29" s="861"/>
      <c r="AP29" s="861"/>
      <c r="AQ29" s="861"/>
      <c r="AR29" s="861"/>
      <c r="AS29" s="861"/>
      <c r="AT29" s="862" t="s">
        <v>67</v>
      </c>
      <c r="AU29" s="863"/>
      <c r="AV29" s="45"/>
      <c r="AW29" s="2"/>
    </row>
    <row r="30" spans="1:49" ht="25.5" customHeight="1" thickBot="1">
      <c r="A30" s="44"/>
      <c r="B30" s="852"/>
      <c r="C30" s="544"/>
      <c r="D30" s="544"/>
      <c r="E30" s="544"/>
      <c r="F30" s="853"/>
      <c r="G30" s="543"/>
      <c r="H30" s="544"/>
      <c r="I30" s="544"/>
      <c r="J30" s="544"/>
      <c r="K30" s="544"/>
      <c r="L30" s="544"/>
      <c r="M30" s="544"/>
      <c r="N30" s="544"/>
      <c r="O30" s="544"/>
      <c r="P30" s="544"/>
      <c r="Q30" s="544"/>
      <c r="R30" s="853"/>
      <c r="S30" s="854" t="str">
        <f>基本情報!F11</f>
        <v>譲受一郎</v>
      </c>
      <c r="T30" s="855"/>
      <c r="U30" s="855"/>
      <c r="V30" s="855"/>
      <c r="W30" s="855"/>
      <c r="X30" s="855"/>
      <c r="Y30" s="855"/>
      <c r="Z30" s="855"/>
      <c r="AA30" s="855"/>
      <c r="AB30" s="855"/>
      <c r="AC30" s="856"/>
      <c r="AD30" s="857"/>
      <c r="AE30" s="858"/>
      <c r="AF30" s="858"/>
      <c r="AG30" s="858"/>
      <c r="AH30" s="858"/>
      <c r="AI30" s="858"/>
      <c r="AJ30" s="858"/>
      <c r="AK30" s="858"/>
      <c r="AL30" s="859"/>
      <c r="AM30" s="843"/>
      <c r="AN30" s="844"/>
      <c r="AO30" s="844"/>
      <c r="AP30" s="844"/>
      <c r="AQ30" s="844"/>
      <c r="AR30" s="844"/>
      <c r="AS30" s="844"/>
      <c r="AT30" s="753" t="s">
        <v>67</v>
      </c>
      <c r="AU30" s="754"/>
      <c r="AV30" s="45"/>
      <c r="AW30" s="2"/>
    </row>
    <row r="31" spans="1:49" ht="27.75" customHeight="1" thickBot="1">
      <c r="A31" s="44"/>
      <c r="B31" s="40"/>
      <c r="C31" s="40"/>
      <c r="D31" s="72"/>
      <c r="E31" s="40"/>
      <c r="F31" s="40"/>
      <c r="G31" s="72"/>
      <c r="H31" s="40"/>
      <c r="I31" s="40"/>
      <c r="J31" s="40"/>
      <c r="K31" s="40"/>
      <c r="L31" s="40"/>
      <c r="M31" s="72"/>
      <c r="N31" s="40"/>
      <c r="O31" s="40"/>
      <c r="P31" s="72"/>
      <c r="Q31" s="40"/>
      <c r="R31" s="40"/>
      <c r="S31" s="73"/>
      <c r="T31" s="73"/>
      <c r="U31" s="73"/>
      <c r="V31" s="73"/>
      <c r="W31" s="73"/>
      <c r="X31" s="73"/>
      <c r="Y31" s="73"/>
      <c r="Z31" s="73"/>
      <c r="AA31" s="73"/>
      <c r="AB31" s="73"/>
      <c r="AC31" s="73"/>
      <c r="AD31" s="845" t="s">
        <v>138</v>
      </c>
      <c r="AE31" s="846"/>
      <c r="AF31" s="846"/>
      <c r="AG31" s="846"/>
      <c r="AH31" s="846"/>
      <c r="AI31" s="846"/>
      <c r="AJ31" s="846"/>
      <c r="AK31" s="846"/>
      <c r="AL31" s="847"/>
      <c r="AM31" s="848">
        <f>SUM(AM29:AS30)</f>
        <v>0</v>
      </c>
      <c r="AN31" s="849"/>
      <c r="AO31" s="849"/>
      <c r="AP31" s="849"/>
      <c r="AQ31" s="849"/>
      <c r="AR31" s="849"/>
      <c r="AS31" s="849"/>
      <c r="AT31" s="850" t="s">
        <v>67</v>
      </c>
      <c r="AU31" s="851"/>
      <c r="AV31" s="45"/>
      <c r="AW31" s="2"/>
    </row>
    <row r="32" spans="1:49" ht="9" customHeight="1" thickBot="1">
      <c r="A32" s="52"/>
      <c r="B32" s="53"/>
      <c r="C32" s="53"/>
      <c r="D32" s="53"/>
      <c r="E32" s="53"/>
      <c r="F32" s="5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53"/>
      <c r="AK32" s="53"/>
      <c r="AL32" s="53"/>
      <c r="AM32" s="53"/>
      <c r="AN32" s="53"/>
      <c r="AO32" s="53"/>
      <c r="AP32" s="53"/>
      <c r="AQ32" s="53"/>
      <c r="AR32" s="53"/>
      <c r="AS32" s="53"/>
      <c r="AT32" s="53"/>
      <c r="AU32" s="53"/>
      <c r="AV32" s="56"/>
      <c r="AW32" s="2"/>
    </row>
    <row r="33" spans="1:49" ht="23.25" customHeight="1">
      <c r="A33" s="4"/>
      <c r="B33" s="4"/>
      <c r="C33" s="4"/>
      <c r="D33" s="4"/>
      <c r="E33" s="4"/>
      <c r="F33" s="4"/>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4"/>
      <c r="AK33" s="4"/>
      <c r="AL33" s="4"/>
      <c r="AM33" s="4"/>
      <c r="AN33" s="4"/>
      <c r="AO33" s="4"/>
      <c r="AP33" s="4"/>
      <c r="AQ33" s="4"/>
      <c r="AR33" s="4"/>
      <c r="AS33" s="4"/>
      <c r="AT33" s="4"/>
      <c r="AU33" s="4"/>
      <c r="AV33" s="4"/>
      <c r="AW33" s="2"/>
    </row>
    <row r="34" spans="1:49">
      <c r="A34" s="313" t="s">
        <v>160</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2"/>
    </row>
    <row r="35" spans="1:49" ht="356.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sheetData>
  <sheetProtection sheet="1" objects="1" scenarios="1"/>
  <mergeCells count="92">
    <mergeCell ref="B5:G5"/>
    <mergeCell ref="H5:P5"/>
    <mergeCell ref="Q5:R5"/>
    <mergeCell ref="S5:AU5"/>
    <mergeCell ref="A1:AV1"/>
    <mergeCell ref="B4:G4"/>
    <mergeCell ref="H4:R4"/>
    <mergeCell ref="S4:AU4"/>
    <mergeCell ref="B7:G7"/>
    <mergeCell ref="H7:P7"/>
    <mergeCell ref="Q7:R7"/>
    <mergeCell ref="S7:AU7"/>
    <mergeCell ref="B6:G6"/>
    <mergeCell ref="H6:P6"/>
    <mergeCell ref="Q6:R6"/>
    <mergeCell ref="S6:AU6"/>
    <mergeCell ref="T10:AD10"/>
    <mergeCell ref="AE8:AK8"/>
    <mergeCell ref="AL8:AT8"/>
    <mergeCell ref="T9:AD9"/>
    <mergeCell ref="AE9:AK9"/>
    <mergeCell ref="AL9:AT9"/>
    <mergeCell ref="T8:AD8"/>
    <mergeCell ref="AM14:AS14"/>
    <mergeCell ref="AT14:AU14"/>
    <mergeCell ref="B15:G15"/>
    <mergeCell ref="H15:P15"/>
    <mergeCell ref="Q15:R15"/>
    <mergeCell ref="S15:AU15"/>
    <mergeCell ref="B8:G14"/>
    <mergeCell ref="H8:P14"/>
    <mergeCell ref="Q8:R14"/>
    <mergeCell ref="AE10:AT10"/>
    <mergeCell ref="AE11:AK11"/>
    <mergeCell ref="AL11:AT11"/>
    <mergeCell ref="Z13:AE13"/>
    <mergeCell ref="AF13:AL13"/>
    <mergeCell ref="AM13:AS13"/>
    <mergeCell ref="AT13:AU13"/>
    <mergeCell ref="B22:F22"/>
    <mergeCell ref="G22:R22"/>
    <mergeCell ref="S22:AC22"/>
    <mergeCell ref="AD22:AL22"/>
    <mergeCell ref="AM20:AU20"/>
    <mergeCell ref="B21:F21"/>
    <mergeCell ref="G21:R21"/>
    <mergeCell ref="S21:AC21"/>
    <mergeCell ref="AD21:AL21"/>
    <mergeCell ref="AM21:AS21"/>
    <mergeCell ref="AT21:AU21"/>
    <mergeCell ref="B20:F20"/>
    <mergeCell ref="G20:R20"/>
    <mergeCell ref="S20:AC20"/>
    <mergeCell ref="AD20:AL20"/>
    <mergeCell ref="B23:F23"/>
    <mergeCell ref="G23:R23"/>
    <mergeCell ref="S23:AC23"/>
    <mergeCell ref="AD23:AL23"/>
    <mergeCell ref="AM23:AS23"/>
    <mergeCell ref="AT24:AU24"/>
    <mergeCell ref="AD25:AL25"/>
    <mergeCell ref="AM25:AS25"/>
    <mergeCell ref="AT25:AU25"/>
    <mergeCell ref="AM22:AS22"/>
    <mergeCell ref="AT22:AU22"/>
    <mergeCell ref="AT23:AU23"/>
    <mergeCell ref="B24:F24"/>
    <mergeCell ref="G24:R24"/>
    <mergeCell ref="S24:AC24"/>
    <mergeCell ref="AD24:AL24"/>
    <mergeCell ref="AM24:AS24"/>
    <mergeCell ref="AM29:AS29"/>
    <mergeCell ref="AT29:AU29"/>
    <mergeCell ref="B28:F28"/>
    <mergeCell ref="G28:R28"/>
    <mergeCell ref="S28:AC28"/>
    <mergeCell ref="B29:F29"/>
    <mergeCell ref="G29:R29"/>
    <mergeCell ref="S29:AC29"/>
    <mergeCell ref="AD29:AL29"/>
    <mergeCell ref="AD28:AL28"/>
    <mergeCell ref="AM28:AU28"/>
    <mergeCell ref="A34:AV34"/>
    <mergeCell ref="AM30:AS30"/>
    <mergeCell ref="AT30:AU30"/>
    <mergeCell ref="AD31:AL31"/>
    <mergeCell ref="AM31:AS31"/>
    <mergeCell ref="AT31:AU31"/>
    <mergeCell ref="B30:F30"/>
    <mergeCell ref="G30:R30"/>
    <mergeCell ref="S30:AC30"/>
    <mergeCell ref="AD30:AL30"/>
  </mergeCells>
  <phoneticPr fontId="3"/>
  <conditionalFormatting sqref="S21:AC24 S29:AC30">
    <cfRule type="expression" dxfId="7" priority="1" stopIfTrue="1">
      <formula>LEN(G21)=0</formula>
    </cfRule>
  </conditionalFormatting>
  <dataValidations count="2">
    <dataValidation imeMode="disabled" allowBlank="1" showInputMessage="1" showErrorMessage="1" sqref="H5:P14 AL8:AT9 AL11:AT11 Z13:AE13 AM13:AS14 AD21:AS24 AD29:AL30 AM29:AS31" xr:uid="{00000000-0002-0000-1700-000000000000}"/>
    <dataValidation imeMode="hiragana" allowBlank="1" showInputMessage="1" showErrorMessage="1" sqref="AE10:AT10 B21:AC24 B29:AC30" xr:uid="{00000000-0002-0000-17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W93"/>
  <sheetViews>
    <sheetView workbookViewId="0">
      <selection sqref="A1:AV1"/>
    </sheetView>
  </sheetViews>
  <sheetFormatPr defaultRowHeight="14.25"/>
  <cols>
    <col min="1" max="46" width="1.625" style="1" customWidth="1"/>
    <col min="47" max="47" width="3" style="1" customWidth="1"/>
    <col min="48" max="48" width="1.625" style="1" customWidth="1"/>
    <col min="49" max="49" width="56.375" style="1" customWidth="1"/>
    <col min="50" max="16384" width="9" style="1"/>
  </cols>
  <sheetData>
    <row r="1" spans="1:49" ht="26.25" customHeight="1">
      <c r="A1" s="838" t="s">
        <v>133</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40"/>
      <c r="AW1" s="2"/>
    </row>
    <row r="2" spans="1:49" ht="10.5"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9"/>
      <c r="AW2" s="2"/>
    </row>
    <row r="3" spans="1:49" ht="23.25" customHeight="1" thickBot="1">
      <c r="A3" s="60" t="s">
        <v>134</v>
      </c>
      <c r="C3" s="4"/>
      <c r="D3" s="4"/>
      <c r="E3" s="4"/>
      <c r="F3" s="4"/>
      <c r="G3" s="61"/>
      <c r="H3" s="61"/>
      <c r="I3" s="61"/>
      <c r="J3" s="61"/>
      <c r="K3" s="61"/>
      <c r="L3" s="61"/>
      <c r="M3" s="61"/>
      <c r="N3" s="61"/>
      <c r="O3" s="61"/>
      <c r="P3" s="61"/>
      <c r="Q3" s="61"/>
      <c r="R3" s="61"/>
      <c r="S3" s="61"/>
      <c r="T3" s="61"/>
      <c r="U3" s="61"/>
      <c r="V3" s="61"/>
      <c r="W3" s="61"/>
      <c r="X3" s="61"/>
      <c r="Y3" s="61"/>
      <c r="Z3" s="61"/>
      <c r="AA3" s="62"/>
      <c r="AB3" s="62"/>
      <c r="AC3" s="62"/>
      <c r="AD3" s="62"/>
      <c r="AE3" s="62"/>
      <c r="AF3" s="62"/>
      <c r="AG3" s="62"/>
      <c r="AH3" s="62"/>
      <c r="AI3" s="62"/>
      <c r="AJ3" s="62"/>
      <c r="AK3" s="62"/>
      <c r="AL3" s="62"/>
      <c r="AM3" s="62"/>
      <c r="AN3" s="62"/>
      <c r="AO3" s="62"/>
      <c r="AP3" s="62"/>
      <c r="AQ3" s="62"/>
      <c r="AR3" s="62"/>
      <c r="AS3" s="62"/>
      <c r="AT3" s="62"/>
      <c r="AU3" s="62"/>
      <c r="AV3" s="63"/>
      <c r="AW3" s="2"/>
    </row>
    <row r="4" spans="1:49" ht="27" customHeight="1" thickBot="1">
      <c r="A4" s="44"/>
      <c r="B4" s="953" t="s">
        <v>63</v>
      </c>
      <c r="C4" s="875"/>
      <c r="D4" s="875"/>
      <c r="E4" s="875"/>
      <c r="F4" s="875"/>
      <c r="G4" s="954"/>
      <c r="H4" s="955" t="s">
        <v>137</v>
      </c>
      <c r="I4" s="713"/>
      <c r="J4" s="713"/>
      <c r="K4" s="713"/>
      <c r="L4" s="713"/>
      <c r="M4" s="713"/>
      <c r="N4" s="713"/>
      <c r="O4" s="713"/>
      <c r="P4" s="713"/>
      <c r="Q4" s="713"/>
      <c r="R4" s="714"/>
      <c r="S4" s="715" t="s">
        <v>70</v>
      </c>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6"/>
      <c r="AS4" s="716"/>
      <c r="AT4" s="716"/>
      <c r="AU4" s="717"/>
      <c r="AV4" s="45"/>
      <c r="AW4" s="2"/>
    </row>
    <row r="5" spans="1:49" ht="33" customHeight="1">
      <c r="A5" s="44"/>
      <c r="B5" s="943" t="s">
        <v>143</v>
      </c>
      <c r="C5" s="944"/>
      <c r="D5" s="944"/>
      <c r="E5" s="944"/>
      <c r="F5" s="944"/>
      <c r="G5" s="945"/>
      <c r="H5" s="946">
        <v>800000</v>
      </c>
      <c r="I5" s="947"/>
      <c r="J5" s="947"/>
      <c r="K5" s="947"/>
      <c r="L5" s="947"/>
      <c r="M5" s="947"/>
      <c r="N5" s="947"/>
      <c r="O5" s="947"/>
      <c r="P5" s="947"/>
      <c r="Q5" s="948" t="s">
        <v>67</v>
      </c>
      <c r="R5" s="949"/>
      <c r="S5" s="950" t="s">
        <v>157</v>
      </c>
      <c r="T5" s="951"/>
      <c r="U5" s="951"/>
      <c r="V5" s="951"/>
      <c r="W5" s="951"/>
      <c r="X5" s="951"/>
      <c r="Y5" s="951"/>
      <c r="Z5" s="951"/>
      <c r="AA5" s="951"/>
      <c r="AB5" s="951"/>
      <c r="AC5" s="951"/>
      <c r="AD5" s="951"/>
      <c r="AE5" s="951"/>
      <c r="AF5" s="951"/>
      <c r="AG5" s="951"/>
      <c r="AH5" s="951"/>
      <c r="AI5" s="951"/>
      <c r="AJ5" s="951"/>
      <c r="AK5" s="951"/>
      <c r="AL5" s="951"/>
      <c r="AM5" s="951"/>
      <c r="AN5" s="951"/>
      <c r="AO5" s="951"/>
      <c r="AP5" s="951"/>
      <c r="AQ5" s="951"/>
      <c r="AR5" s="951"/>
      <c r="AS5" s="951"/>
      <c r="AT5" s="951"/>
      <c r="AU5" s="952"/>
      <c r="AV5" s="45"/>
      <c r="AW5" s="2"/>
    </row>
    <row r="6" spans="1:49" ht="33" customHeight="1">
      <c r="A6" s="44"/>
      <c r="B6" s="905" t="s">
        <v>144</v>
      </c>
      <c r="C6" s="906"/>
      <c r="D6" s="906"/>
      <c r="E6" s="906"/>
      <c r="F6" s="906"/>
      <c r="G6" s="907"/>
      <c r="H6" s="936">
        <v>800000</v>
      </c>
      <c r="I6" s="937"/>
      <c r="J6" s="937"/>
      <c r="K6" s="937"/>
      <c r="L6" s="937"/>
      <c r="M6" s="937"/>
      <c r="N6" s="937"/>
      <c r="O6" s="937"/>
      <c r="P6" s="937"/>
      <c r="Q6" s="938" t="s">
        <v>67</v>
      </c>
      <c r="R6" s="939"/>
      <c r="S6" s="940" t="s">
        <v>158</v>
      </c>
      <c r="T6" s="941"/>
      <c r="U6" s="941"/>
      <c r="V6" s="941"/>
      <c r="W6" s="941"/>
      <c r="X6" s="941"/>
      <c r="Y6" s="941"/>
      <c r="Z6" s="941"/>
      <c r="AA6" s="941"/>
      <c r="AB6" s="941"/>
      <c r="AC6" s="941"/>
      <c r="AD6" s="941"/>
      <c r="AE6" s="941"/>
      <c r="AF6" s="941"/>
      <c r="AG6" s="941"/>
      <c r="AH6" s="941"/>
      <c r="AI6" s="941"/>
      <c r="AJ6" s="941"/>
      <c r="AK6" s="941"/>
      <c r="AL6" s="941"/>
      <c r="AM6" s="941"/>
      <c r="AN6" s="941"/>
      <c r="AO6" s="941"/>
      <c r="AP6" s="941"/>
      <c r="AQ6" s="941"/>
      <c r="AR6" s="941"/>
      <c r="AS6" s="941"/>
      <c r="AT6" s="941"/>
      <c r="AU6" s="942"/>
      <c r="AV6" s="45"/>
      <c r="AW6" s="2"/>
    </row>
    <row r="7" spans="1:49" ht="33" customHeight="1">
      <c r="A7" s="44"/>
      <c r="B7" s="933" t="s">
        <v>151</v>
      </c>
      <c r="C7" s="934"/>
      <c r="D7" s="934"/>
      <c r="E7" s="934"/>
      <c r="F7" s="934"/>
      <c r="G7" s="935"/>
      <c r="H7" s="936">
        <v>200000</v>
      </c>
      <c r="I7" s="937"/>
      <c r="J7" s="937"/>
      <c r="K7" s="937"/>
      <c r="L7" s="937"/>
      <c r="M7" s="937"/>
      <c r="N7" s="937"/>
      <c r="O7" s="937"/>
      <c r="P7" s="937"/>
      <c r="Q7" s="938" t="s">
        <v>67</v>
      </c>
      <c r="R7" s="939"/>
      <c r="S7" s="940" t="s">
        <v>159</v>
      </c>
      <c r="T7" s="941"/>
      <c r="U7" s="941"/>
      <c r="V7" s="941"/>
      <c r="W7" s="941"/>
      <c r="X7" s="941"/>
      <c r="Y7" s="941"/>
      <c r="Z7" s="941"/>
      <c r="AA7" s="941"/>
      <c r="AB7" s="941"/>
      <c r="AC7" s="941"/>
      <c r="AD7" s="941"/>
      <c r="AE7" s="941"/>
      <c r="AF7" s="941"/>
      <c r="AG7" s="941"/>
      <c r="AH7" s="941"/>
      <c r="AI7" s="941"/>
      <c r="AJ7" s="941"/>
      <c r="AK7" s="941"/>
      <c r="AL7" s="941"/>
      <c r="AM7" s="941"/>
      <c r="AN7" s="941"/>
      <c r="AO7" s="941"/>
      <c r="AP7" s="941"/>
      <c r="AQ7" s="941"/>
      <c r="AR7" s="941"/>
      <c r="AS7" s="941"/>
      <c r="AT7" s="941"/>
      <c r="AU7" s="942"/>
      <c r="AV7" s="45"/>
      <c r="AW7" s="2"/>
    </row>
    <row r="8" spans="1:49" ht="24" customHeight="1">
      <c r="A8" s="44"/>
      <c r="B8" s="905" t="s">
        <v>145</v>
      </c>
      <c r="C8" s="906"/>
      <c r="D8" s="906"/>
      <c r="E8" s="906"/>
      <c r="F8" s="906"/>
      <c r="G8" s="907"/>
      <c r="H8" s="911">
        <f>AL8+AL9+AL11</f>
        <v>32960</v>
      </c>
      <c r="I8" s="912"/>
      <c r="J8" s="912"/>
      <c r="K8" s="912"/>
      <c r="L8" s="912"/>
      <c r="M8" s="912"/>
      <c r="N8" s="912"/>
      <c r="O8" s="912"/>
      <c r="P8" s="912"/>
      <c r="Q8" s="917" t="s">
        <v>67</v>
      </c>
      <c r="R8" s="918"/>
      <c r="S8" s="64"/>
      <c r="T8" s="932" t="s">
        <v>155</v>
      </c>
      <c r="U8" s="932"/>
      <c r="V8" s="932"/>
      <c r="W8" s="932"/>
      <c r="X8" s="932"/>
      <c r="Y8" s="932"/>
      <c r="Z8" s="932"/>
      <c r="AA8" s="932"/>
      <c r="AB8" s="932"/>
      <c r="AC8" s="932"/>
      <c r="AD8" s="932"/>
      <c r="AE8" s="930" t="s">
        <v>153</v>
      </c>
      <c r="AF8" s="930"/>
      <c r="AG8" s="930"/>
      <c r="AH8" s="930"/>
      <c r="AI8" s="930"/>
      <c r="AJ8" s="930"/>
      <c r="AK8" s="930"/>
      <c r="AL8" s="925">
        <v>32960</v>
      </c>
      <c r="AM8" s="925"/>
      <c r="AN8" s="925"/>
      <c r="AO8" s="925"/>
      <c r="AP8" s="925"/>
      <c r="AQ8" s="925"/>
      <c r="AR8" s="925"/>
      <c r="AS8" s="925"/>
      <c r="AT8" s="925"/>
      <c r="AU8" s="65" t="s">
        <v>67</v>
      </c>
      <c r="AV8" s="45"/>
      <c r="AW8" s="2"/>
    </row>
    <row r="9" spans="1:49" ht="24" customHeight="1">
      <c r="A9" s="44"/>
      <c r="B9" s="905"/>
      <c r="C9" s="906"/>
      <c r="D9" s="906"/>
      <c r="E9" s="906"/>
      <c r="F9" s="906"/>
      <c r="G9" s="907"/>
      <c r="H9" s="913"/>
      <c r="I9" s="914"/>
      <c r="J9" s="914"/>
      <c r="K9" s="914"/>
      <c r="L9" s="914"/>
      <c r="M9" s="914"/>
      <c r="N9" s="914"/>
      <c r="O9" s="914"/>
      <c r="P9" s="914"/>
      <c r="Q9" s="919"/>
      <c r="R9" s="920"/>
      <c r="S9" s="66"/>
      <c r="T9" s="929" t="s">
        <v>154</v>
      </c>
      <c r="U9" s="929"/>
      <c r="V9" s="929"/>
      <c r="W9" s="929"/>
      <c r="X9" s="929"/>
      <c r="Y9" s="929"/>
      <c r="Z9" s="929"/>
      <c r="AA9" s="929"/>
      <c r="AB9" s="929"/>
      <c r="AC9" s="929"/>
      <c r="AD9" s="929"/>
      <c r="AE9" s="396" t="s">
        <v>153</v>
      </c>
      <c r="AF9" s="396"/>
      <c r="AG9" s="396"/>
      <c r="AH9" s="396"/>
      <c r="AI9" s="396"/>
      <c r="AJ9" s="396"/>
      <c r="AK9" s="396"/>
      <c r="AL9" s="931"/>
      <c r="AM9" s="931"/>
      <c r="AN9" s="931"/>
      <c r="AO9" s="931"/>
      <c r="AP9" s="931"/>
      <c r="AQ9" s="931"/>
      <c r="AR9" s="931"/>
      <c r="AS9" s="931"/>
      <c r="AT9" s="931"/>
      <c r="AU9" s="67" t="s">
        <v>67</v>
      </c>
      <c r="AV9" s="45"/>
      <c r="AW9" s="2"/>
    </row>
    <row r="10" spans="1:49" ht="24" customHeight="1">
      <c r="A10" s="44"/>
      <c r="B10" s="905"/>
      <c r="C10" s="906"/>
      <c r="D10" s="906"/>
      <c r="E10" s="906"/>
      <c r="F10" s="906"/>
      <c r="G10" s="907"/>
      <c r="H10" s="913"/>
      <c r="I10" s="914"/>
      <c r="J10" s="914"/>
      <c r="K10" s="914"/>
      <c r="L10" s="914"/>
      <c r="M10" s="914"/>
      <c r="N10" s="914"/>
      <c r="O10" s="914"/>
      <c r="P10" s="914"/>
      <c r="Q10" s="919"/>
      <c r="R10" s="920"/>
      <c r="S10" s="66"/>
      <c r="T10" s="929" t="s">
        <v>146</v>
      </c>
      <c r="U10" s="929"/>
      <c r="V10" s="929"/>
      <c r="W10" s="929"/>
      <c r="X10" s="929"/>
      <c r="Y10" s="929"/>
      <c r="Z10" s="929"/>
      <c r="AA10" s="929"/>
      <c r="AB10" s="929"/>
      <c r="AC10" s="929"/>
      <c r="AD10" s="929"/>
      <c r="AE10" s="923" t="s">
        <v>256</v>
      </c>
      <c r="AF10" s="884"/>
      <c r="AG10" s="884"/>
      <c r="AH10" s="884"/>
      <c r="AI10" s="884"/>
      <c r="AJ10" s="884"/>
      <c r="AK10" s="884"/>
      <c r="AL10" s="884"/>
      <c r="AM10" s="884"/>
      <c r="AN10" s="884"/>
      <c r="AO10" s="884"/>
      <c r="AP10" s="884"/>
      <c r="AQ10" s="884"/>
      <c r="AR10" s="884"/>
      <c r="AS10" s="884"/>
      <c r="AT10" s="924"/>
      <c r="AU10" s="67"/>
      <c r="AV10" s="45"/>
      <c r="AW10" s="2"/>
    </row>
    <row r="11" spans="1:49" ht="24" customHeight="1">
      <c r="A11" s="44"/>
      <c r="B11" s="905"/>
      <c r="C11" s="906"/>
      <c r="D11" s="906"/>
      <c r="E11" s="906"/>
      <c r="F11" s="906"/>
      <c r="G11" s="907"/>
      <c r="H11" s="913"/>
      <c r="I11" s="914"/>
      <c r="J11" s="914"/>
      <c r="K11" s="914"/>
      <c r="L11" s="914"/>
      <c r="M11" s="914"/>
      <c r="N11" s="914"/>
      <c r="O11" s="914"/>
      <c r="P11" s="914"/>
      <c r="Q11" s="919"/>
      <c r="R11" s="920"/>
      <c r="S11" s="66"/>
      <c r="T11" s="31"/>
      <c r="U11" s="68"/>
      <c r="V11" s="68"/>
      <c r="W11" s="68"/>
      <c r="X11" s="68"/>
      <c r="Y11" s="68"/>
      <c r="Z11" s="68"/>
      <c r="AA11" s="68"/>
      <c r="AB11" s="68"/>
      <c r="AC11" s="68"/>
      <c r="AD11" s="31"/>
      <c r="AE11" s="396" t="s">
        <v>153</v>
      </c>
      <c r="AF11" s="396"/>
      <c r="AG11" s="396"/>
      <c r="AH11" s="396"/>
      <c r="AI11" s="396"/>
      <c r="AJ11" s="396"/>
      <c r="AK11" s="396"/>
      <c r="AL11" s="925"/>
      <c r="AM11" s="925"/>
      <c r="AN11" s="925"/>
      <c r="AO11" s="925"/>
      <c r="AP11" s="925"/>
      <c r="AQ11" s="925"/>
      <c r="AR11" s="925"/>
      <c r="AS11" s="925"/>
      <c r="AT11" s="925"/>
      <c r="AU11" s="67" t="s">
        <v>67</v>
      </c>
      <c r="AV11" s="45"/>
      <c r="AW11" s="183" t="s">
        <v>411</v>
      </c>
    </row>
    <row r="12" spans="1:49" ht="24" customHeight="1">
      <c r="A12" s="44"/>
      <c r="B12" s="905"/>
      <c r="C12" s="906"/>
      <c r="D12" s="906"/>
      <c r="E12" s="906"/>
      <c r="F12" s="906"/>
      <c r="G12" s="907"/>
      <c r="H12" s="913"/>
      <c r="I12" s="914"/>
      <c r="J12" s="914"/>
      <c r="K12" s="914"/>
      <c r="L12" s="914"/>
      <c r="M12" s="914"/>
      <c r="N12" s="914"/>
      <c r="O12" s="914"/>
      <c r="P12" s="914"/>
      <c r="Q12" s="919"/>
      <c r="R12" s="920"/>
      <c r="S12" s="66"/>
      <c r="T12" s="31" t="s">
        <v>147</v>
      </c>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9"/>
      <c r="AV12" s="45"/>
      <c r="AW12" s="2"/>
    </row>
    <row r="13" spans="1:49" ht="24" customHeight="1">
      <c r="A13" s="44"/>
      <c r="B13" s="905"/>
      <c r="C13" s="906"/>
      <c r="D13" s="906"/>
      <c r="E13" s="906"/>
      <c r="F13" s="906"/>
      <c r="G13" s="907"/>
      <c r="H13" s="913"/>
      <c r="I13" s="914"/>
      <c r="J13" s="914"/>
      <c r="K13" s="914"/>
      <c r="L13" s="914"/>
      <c r="M13" s="914"/>
      <c r="N13" s="914"/>
      <c r="O13" s="914"/>
      <c r="P13" s="914"/>
      <c r="Q13" s="919"/>
      <c r="R13" s="920"/>
      <c r="S13" s="66"/>
      <c r="T13" s="31" t="s">
        <v>148</v>
      </c>
      <c r="U13" s="68"/>
      <c r="V13" s="68"/>
      <c r="W13" s="68"/>
      <c r="X13" s="68"/>
      <c r="Y13" s="68"/>
      <c r="Z13" s="926">
        <v>500000</v>
      </c>
      <c r="AA13" s="926"/>
      <c r="AB13" s="926"/>
      <c r="AC13" s="926"/>
      <c r="AD13" s="926"/>
      <c r="AE13" s="926"/>
      <c r="AF13" s="927" t="s">
        <v>152</v>
      </c>
      <c r="AG13" s="927"/>
      <c r="AH13" s="927"/>
      <c r="AI13" s="927"/>
      <c r="AJ13" s="927"/>
      <c r="AK13" s="927"/>
      <c r="AL13" s="927"/>
      <c r="AM13" s="926">
        <v>10000</v>
      </c>
      <c r="AN13" s="926"/>
      <c r="AO13" s="926"/>
      <c r="AP13" s="926"/>
      <c r="AQ13" s="926"/>
      <c r="AR13" s="926"/>
      <c r="AS13" s="926"/>
      <c r="AT13" s="927" t="s">
        <v>150</v>
      </c>
      <c r="AU13" s="928"/>
      <c r="AV13" s="45"/>
      <c r="AW13" s="2"/>
    </row>
    <row r="14" spans="1:49" ht="24" customHeight="1" thickBot="1">
      <c r="A14" s="44"/>
      <c r="B14" s="908"/>
      <c r="C14" s="909"/>
      <c r="D14" s="909"/>
      <c r="E14" s="909"/>
      <c r="F14" s="909"/>
      <c r="G14" s="910"/>
      <c r="H14" s="915"/>
      <c r="I14" s="916"/>
      <c r="J14" s="916"/>
      <c r="K14" s="916"/>
      <c r="L14" s="916"/>
      <c r="M14" s="916"/>
      <c r="N14" s="916"/>
      <c r="O14" s="916"/>
      <c r="P14" s="916"/>
      <c r="Q14" s="921"/>
      <c r="R14" s="922"/>
      <c r="S14" s="70"/>
      <c r="T14" s="54" t="s">
        <v>149</v>
      </c>
      <c r="U14" s="71"/>
      <c r="V14" s="71"/>
      <c r="W14" s="71"/>
      <c r="X14" s="71"/>
      <c r="Y14" s="71"/>
      <c r="Z14" s="71"/>
      <c r="AA14" s="71"/>
      <c r="AB14" s="71"/>
      <c r="AC14" s="71"/>
      <c r="AD14" s="71"/>
      <c r="AE14" s="71"/>
      <c r="AF14" s="71"/>
      <c r="AG14" s="71"/>
      <c r="AH14" s="71"/>
      <c r="AI14" s="71"/>
      <c r="AJ14" s="71"/>
      <c r="AK14" s="71"/>
      <c r="AL14" s="71"/>
      <c r="AM14" s="894">
        <v>3</v>
      </c>
      <c r="AN14" s="894"/>
      <c r="AO14" s="894"/>
      <c r="AP14" s="894"/>
      <c r="AQ14" s="894"/>
      <c r="AR14" s="894"/>
      <c r="AS14" s="894"/>
      <c r="AT14" s="895" t="s">
        <v>150</v>
      </c>
      <c r="AU14" s="896"/>
      <c r="AV14" s="45"/>
      <c r="AW14" s="2"/>
    </row>
    <row r="15" spans="1:49" ht="27.75" customHeight="1" thickBot="1">
      <c r="A15" s="44"/>
      <c r="B15" s="897" t="s">
        <v>138</v>
      </c>
      <c r="C15" s="898"/>
      <c r="D15" s="898"/>
      <c r="E15" s="898"/>
      <c r="F15" s="898"/>
      <c r="G15" s="899"/>
      <c r="H15" s="900">
        <f>SUM(H5:P14)</f>
        <v>1832960</v>
      </c>
      <c r="I15" s="901"/>
      <c r="J15" s="901"/>
      <c r="K15" s="901"/>
      <c r="L15" s="901"/>
      <c r="M15" s="901"/>
      <c r="N15" s="901"/>
      <c r="O15" s="901"/>
      <c r="P15" s="901"/>
      <c r="Q15" s="902" t="s">
        <v>67</v>
      </c>
      <c r="R15" s="903"/>
      <c r="S15" s="904"/>
      <c r="T15" s="895"/>
      <c r="U15" s="895"/>
      <c r="V15" s="895"/>
      <c r="W15" s="895"/>
      <c r="X15" s="895"/>
      <c r="Y15" s="895"/>
      <c r="Z15" s="895"/>
      <c r="AA15" s="895"/>
      <c r="AB15" s="895"/>
      <c r="AC15" s="895"/>
      <c r="AD15" s="895"/>
      <c r="AE15" s="895"/>
      <c r="AF15" s="895"/>
      <c r="AG15" s="895"/>
      <c r="AH15" s="895"/>
      <c r="AI15" s="895"/>
      <c r="AJ15" s="895"/>
      <c r="AK15" s="895"/>
      <c r="AL15" s="895"/>
      <c r="AM15" s="895"/>
      <c r="AN15" s="895"/>
      <c r="AO15" s="895"/>
      <c r="AP15" s="895"/>
      <c r="AQ15" s="895"/>
      <c r="AR15" s="895"/>
      <c r="AS15" s="895"/>
      <c r="AT15" s="895"/>
      <c r="AU15" s="896"/>
      <c r="AV15" s="45"/>
      <c r="AW15" s="2"/>
    </row>
    <row r="16" spans="1:49" ht="18.75" customHeight="1">
      <c r="A16" s="44"/>
      <c r="B16" s="4"/>
      <c r="C16" s="4"/>
      <c r="D16" s="4"/>
      <c r="E16" s="28"/>
      <c r="F16" s="4"/>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4"/>
      <c r="AK16" s="4"/>
      <c r="AL16" s="4"/>
      <c r="AM16" s="4"/>
      <c r="AN16" s="4"/>
      <c r="AO16" s="4"/>
      <c r="AP16" s="4"/>
      <c r="AQ16" s="4"/>
      <c r="AR16" s="4"/>
      <c r="AS16" s="4"/>
      <c r="AT16" s="4"/>
      <c r="AU16" s="4"/>
      <c r="AV16" s="45"/>
      <c r="AW16" s="2"/>
    </row>
    <row r="17" spans="1:49">
      <c r="A17" s="27" t="s">
        <v>141</v>
      </c>
      <c r="C17" s="4"/>
      <c r="D17" s="4"/>
      <c r="E17" s="4"/>
      <c r="F17" s="4"/>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4"/>
      <c r="AK17" s="4"/>
      <c r="AL17" s="4"/>
      <c r="AM17" s="4"/>
      <c r="AN17" s="4"/>
      <c r="AO17" s="4"/>
      <c r="AP17" s="4"/>
      <c r="AQ17" s="4"/>
      <c r="AR17" s="4"/>
      <c r="AS17" s="4"/>
      <c r="AT17" s="4"/>
      <c r="AU17" s="4"/>
      <c r="AV17" s="45"/>
      <c r="AW17" s="2"/>
    </row>
    <row r="18" spans="1:49" ht="8.25" customHeight="1">
      <c r="A18" s="44"/>
      <c r="B18" s="4"/>
      <c r="C18" s="4"/>
      <c r="D18" s="4"/>
      <c r="E18" s="4"/>
      <c r="F18" s="4"/>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4"/>
      <c r="AK18" s="4"/>
      <c r="AL18" s="4"/>
      <c r="AM18" s="4"/>
      <c r="AN18" s="4"/>
      <c r="AO18" s="4"/>
      <c r="AP18" s="4"/>
      <c r="AQ18" s="4"/>
      <c r="AR18" s="4"/>
      <c r="AS18" s="4"/>
      <c r="AT18" s="4"/>
      <c r="AU18" s="4"/>
      <c r="AV18" s="45"/>
      <c r="AW18" s="2"/>
    </row>
    <row r="19" spans="1:49" ht="24" customHeight="1" thickBot="1">
      <c r="A19" s="44"/>
      <c r="B19" s="28" t="s">
        <v>140</v>
      </c>
      <c r="C19" s="4"/>
      <c r="D19" s="4"/>
      <c r="E19" s="4"/>
      <c r="F19" s="4"/>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4"/>
      <c r="AK19" s="4"/>
      <c r="AL19" s="4"/>
      <c r="AM19" s="4"/>
      <c r="AN19" s="4"/>
      <c r="AO19" s="4"/>
      <c r="AP19" s="4"/>
      <c r="AQ19" s="4"/>
      <c r="AR19" s="4"/>
      <c r="AS19" s="4"/>
      <c r="AT19" s="4"/>
      <c r="AU19" s="4"/>
      <c r="AV19" s="45"/>
      <c r="AW19" s="2"/>
    </row>
    <row r="20" spans="1:49" ht="26.25" customHeight="1" thickBot="1">
      <c r="A20" s="44"/>
      <c r="B20" s="864" t="s">
        <v>142</v>
      </c>
      <c r="C20" s="590"/>
      <c r="D20" s="590"/>
      <c r="E20" s="590"/>
      <c r="F20" s="591"/>
      <c r="G20" s="618" t="s">
        <v>230</v>
      </c>
      <c r="H20" s="572"/>
      <c r="I20" s="572"/>
      <c r="J20" s="572"/>
      <c r="K20" s="572"/>
      <c r="L20" s="572"/>
      <c r="M20" s="572"/>
      <c r="N20" s="572"/>
      <c r="O20" s="572"/>
      <c r="P20" s="572"/>
      <c r="Q20" s="572"/>
      <c r="R20" s="619"/>
      <c r="S20" s="658" t="s">
        <v>136</v>
      </c>
      <c r="T20" s="624"/>
      <c r="U20" s="624"/>
      <c r="V20" s="624"/>
      <c r="W20" s="624"/>
      <c r="X20" s="624"/>
      <c r="Y20" s="624"/>
      <c r="Z20" s="624"/>
      <c r="AA20" s="624"/>
      <c r="AB20" s="624"/>
      <c r="AC20" s="625"/>
      <c r="AD20" s="589" t="s">
        <v>232</v>
      </c>
      <c r="AE20" s="590"/>
      <c r="AF20" s="590"/>
      <c r="AG20" s="590"/>
      <c r="AH20" s="590"/>
      <c r="AI20" s="590"/>
      <c r="AJ20" s="590"/>
      <c r="AK20" s="590"/>
      <c r="AL20" s="591"/>
      <c r="AM20" s="874" t="s">
        <v>137</v>
      </c>
      <c r="AN20" s="875"/>
      <c r="AO20" s="875"/>
      <c r="AP20" s="875"/>
      <c r="AQ20" s="875"/>
      <c r="AR20" s="875"/>
      <c r="AS20" s="875"/>
      <c r="AT20" s="875"/>
      <c r="AU20" s="876"/>
      <c r="AV20" s="45"/>
      <c r="AW20" s="2"/>
    </row>
    <row r="21" spans="1:49" ht="25.5" customHeight="1">
      <c r="A21" s="44"/>
      <c r="B21" s="865" t="s">
        <v>228</v>
      </c>
      <c r="C21" s="593"/>
      <c r="D21" s="593"/>
      <c r="E21" s="593"/>
      <c r="F21" s="594"/>
      <c r="G21" s="592" t="s">
        <v>229</v>
      </c>
      <c r="H21" s="593"/>
      <c r="I21" s="593"/>
      <c r="J21" s="593"/>
      <c r="K21" s="593"/>
      <c r="L21" s="593"/>
      <c r="M21" s="593"/>
      <c r="N21" s="593"/>
      <c r="O21" s="593"/>
      <c r="P21" s="593"/>
      <c r="Q21" s="593"/>
      <c r="R21" s="594"/>
      <c r="S21" s="866" t="str">
        <f>基本情報!F11</f>
        <v>譲受一郎</v>
      </c>
      <c r="T21" s="867"/>
      <c r="U21" s="867"/>
      <c r="V21" s="867"/>
      <c r="W21" s="867"/>
      <c r="X21" s="867"/>
      <c r="Y21" s="867"/>
      <c r="Z21" s="867"/>
      <c r="AA21" s="867"/>
      <c r="AB21" s="867"/>
      <c r="AC21" s="868"/>
      <c r="AD21" s="869">
        <v>43313</v>
      </c>
      <c r="AE21" s="870"/>
      <c r="AF21" s="870"/>
      <c r="AG21" s="870"/>
      <c r="AH21" s="870"/>
      <c r="AI21" s="870"/>
      <c r="AJ21" s="870"/>
      <c r="AK21" s="870"/>
      <c r="AL21" s="871"/>
      <c r="AM21" s="860">
        <v>2200000</v>
      </c>
      <c r="AN21" s="861"/>
      <c r="AO21" s="861"/>
      <c r="AP21" s="861"/>
      <c r="AQ21" s="861"/>
      <c r="AR21" s="861"/>
      <c r="AS21" s="861"/>
      <c r="AT21" s="862" t="s">
        <v>67</v>
      </c>
      <c r="AU21" s="863"/>
      <c r="AV21" s="45"/>
      <c r="AW21" s="2"/>
    </row>
    <row r="22" spans="1:49" ht="25.5" customHeight="1">
      <c r="A22" s="44"/>
      <c r="B22" s="893"/>
      <c r="C22" s="611"/>
      <c r="D22" s="611"/>
      <c r="E22" s="611"/>
      <c r="F22" s="725"/>
      <c r="G22" s="610"/>
      <c r="H22" s="611"/>
      <c r="I22" s="611"/>
      <c r="J22" s="611"/>
      <c r="K22" s="611"/>
      <c r="L22" s="611"/>
      <c r="M22" s="611"/>
      <c r="N22" s="611"/>
      <c r="O22" s="611"/>
      <c r="P22" s="611"/>
      <c r="Q22" s="611"/>
      <c r="R22" s="725"/>
      <c r="S22" s="890" t="str">
        <f>基本情報!F11</f>
        <v>譲受一郎</v>
      </c>
      <c r="T22" s="891"/>
      <c r="U22" s="891"/>
      <c r="V22" s="891"/>
      <c r="W22" s="891"/>
      <c r="X22" s="891"/>
      <c r="Y22" s="891"/>
      <c r="Z22" s="891"/>
      <c r="AA22" s="891"/>
      <c r="AB22" s="891"/>
      <c r="AC22" s="892"/>
      <c r="AD22" s="857"/>
      <c r="AE22" s="858"/>
      <c r="AF22" s="858"/>
      <c r="AG22" s="858"/>
      <c r="AH22" s="858"/>
      <c r="AI22" s="858"/>
      <c r="AJ22" s="858"/>
      <c r="AK22" s="858"/>
      <c r="AL22" s="859"/>
      <c r="AM22" s="882"/>
      <c r="AN22" s="883"/>
      <c r="AO22" s="883"/>
      <c r="AP22" s="883"/>
      <c r="AQ22" s="883"/>
      <c r="AR22" s="883"/>
      <c r="AS22" s="883"/>
      <c r="AT22" s="884" t="s">
        <v>67</v>
      </c>
      <c r="AU22" s="885"/>
      <c r="AV22" s="45"/>
      <c r="AW22" s="2"/>
    </row>
    <row r="23" spans="1:49" ht="25.5" customHeight="1">
      <c r="A23" s="44"/>
      <c r="B23" s="886"/>
      <c r="C23" s="887"/>
      <c r="D23" s="887"/>
      <c r="E23" s="887"/>
      <c r="F23" s="888"/>
      <c r="G23" s="889"/>
      <c r="H23" s="887"/>
      <c r="I23" s="887"/>
      <c r="J23" s="887"/>
      <c r="K23" s="887"/>
      <c r="L23" s="887"/>
      <c r="M23" s="887"/>
      <c r="N23" s="887"/>
      <c r="O23" s="887"/>
      <c r="P23" s="887"/>
      <c r="Q23" s="887"/>
      <c r="R23" s="888"/>
      <c r="S23" s="890" t="str">
        <f>基本情報!F11</f>
        <v>譲受一郎</v>
      </c>
      <c r="T23" s="891"/>
      <c r="U23" s="891"/>
      <c r="V23" s="891"/>
      <c r="W23" s="891"/>
      <c r="X23" s="891"/>
      <c r="Y23" s="891"/>
      <c r="Z23" s="891"/>
      <c r="AA23" s="891"/>
      <c r="AB23" s="891"/>
      <c r="AC23" s="892"/>
      <c r="AD23" s="857"/>
      <c r="AE23" s="858"/>
      <c r="AF23" s="858"/>
      <c r="AG23" s="858"/>
      <c r="AH23" s="858"/>
      <c r="AI23" s="858"/>
      <c r="AJ23" s="858"/>
      <c r="AK23" s="858"/>
      <c r="AL23" s="859"/>
      <c r="AM23" s="882"/>
      <c r="AN23" s="883"/>
      <c r="AO23" s="883"/>
      <c r="AP23" s="883"/>
      <c r="AQ23" s="883"/>
      <c r="AR23" s="883"/>
      <c r="AS23" s="883"/>
      <c r="AT23" s="884" t="s">
        <v>67</v>
      </c>
      <c r="AU23" s="885"/>
      <c r="AV23" s="45"/>
      <c r="AW23" s="2"/>
    </row>
    <row r="24" spans="1:49" ht="25.5" customHeight="1" thickBot="1">
      <c r="A24" s="44"/>
      <c r="B24" s="852"/>
      <c r="C24" s="544"/>
      <c r="D24" s="544"/>
      <c r="E24" s="544"/>
      <c r="F24" s="853"/>
      <c r="G24" s="543"/>
      <c r="H24" s="544"/>
      <c r="I24" s="544"/>
      <c r="J24" s="544"/>
      <c r="K24" s="544"/>
      <c r="L24" s="544"/>
      <c r="M24" s="544"/>
      <c r="N24" s="544"/>
      <c r="O24" s="544"/>
      <c r="P24" s="544"/>
      <c r="Q24" s="544"/>
      <c r="R24" s="853"/>
      <c r="S24" s="854" t="str">
        <f>基本情報!F11</f>
        <v>譲受一郎</v>
      </c>
      <c r="T24" s="855"/>
      <c r="U24" s="855"/>
      <c r="V24" s="855"/>
      <c r="W24" s="855"/>
      <c r="X24" s="855"/>
      <c r="Y24" s="855"/>
      <c r="Z24" s="855"/>
      <c r="AA24" s="855"/>
      <c r="AB24" s="855"/>
      <c r="AC24" s="856"/>
      <c r="AD24" s="877"/>
      <c r="AE24" s="878"/>
      <c r="AF24" s="878"/>
      <c r="AG24" s="878"/>
      <c r="AH24" s="878"/>
      <c r="AI24" s="878"/>
      <c r="AJ24" s="878"/>
      <c r="AK24" s="878"/>
      <c r="AL24" s="879"/>
      <c r="AM24" s="843"/>
      <c r="AN24" s="844"/>
      <c r="AO24" s="844"/>
      <c r="AP24" s="844"/>
      <c r="AQ24" s="844"/>
      <c r="AR24" s="844"/>
      <c r="AS24" s="844"/>
      <c r="AT24" s="753" t="s">
        <v>67</v>
      </c>
      <c r="AU24" s="754"/>
      <c r="AV24" s="45"/>
      <c r="AW24" s="2"/>
    </row>
    <row r="25" spans="1:49" ht="27.75" customHeight="1" thickBot="1">
      <c r="A25" s="44"/>
      <c r="B25" s="40"/>
      <c r="C25" s="40"/>
      <c r="D25" s="72"/>
      <c r="E25" s="40"/>
      <c r="F25" s="40"/>
      <c r="G25" s="72"/>
      <c r="H25" s="40"/>
      <c r="I25" s="40"/>
      <c r="J25" s="40"/>
      <c r="K25" s="40"/>
      <c r="L25" s="40"/>
      <c r="M25" s="72"/>
      <c r="N25" s="40"/>
      <c r="O25" s="40"/>
      <c r="P25" s="72"/>
      <c r="Q25" s="40"/>
      <c r="R25" s="40"/>
      <c r="S25" s="73"/>
      <c r="T25" s="73"/>
      <c r="U25" s="73"/>
      <c r="V25" s="73"/>
      <c r="W25" s="73"/>
      <c r="X25" s="73"/>
      <c r="Y25" s="73"/>
      <c r="Z25" s="73"/>
      <c r="AA25" s="73"/>
      <c r="AB25" s="73"/>
      <c r="AC25" s="73"/>
      <c r="AD25" s="845" t="s">
        <v>138</v>
      </c>
      <c r="AE25" s="846"/>
      <c r="AF25" s="846"/>
      <c r="AG25" s="846"/>
      <c r="AH25" s="846"/>
      <c r="AI25" s="846"/>
      <c r="AJ25" s="846"/>
      <c r="AK25" s="846"/>
      <c r="AL25" s="847"/>
      <c r="AM25" s="880">
        <f>SUM(AM21:AS24)</f>
        <v>2200000</v>
      </c>
      <c r="AN25" s="881"/>
      <c r="AO25" s="881"/>
      <c r="AP25" s="881"/>
      <c r="AQ25" s="881"/>
      <c r="AR25" s="881"/>
      <c r="AS25" s="881"/>
      <c r="AT25" s="850" t="s">
        <v>67</v>
      </c>
      <c r="AU25" s="851"/>
      <c r="AV25" s="45"/>
      <c r="AW25" s="2"/>
    </row>
    <row r="26" spans="1:49" ht="8.25" customHeight="1">
      <c r="A26" s="44"/>
      <c r="B26" s="4"/>
      <c r="C26" s="4"/>
      <c r="D26" s="4"/>
      <c r="E26" s="4"/>
      <c r="F26" s="4"/>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4"/>
      <c r="AK26" s="4"/>
      <c r="AL26" s="4"/>
      <c r="AM26" s="4"/>
      <c r="AN26" s="4"/>
      <c r="AO26" s="4"/>
      <c r="AP26" s="4"/>
      <c r="AQ26" s="4"/>
      <c r="AR26" s="4"/>
      <c r="AS26" s="4"/>
      <c r="AT26" s="4"/>
      <c r="AU26" s="4"/>
      <c r="AV26" s="45"/>
      <c r="AW26" s="2"/>
    </row>
    <row r="27" spans="1:49" ht="24" customHeight="1" thickBot="1">
      <c r="A27" s="44"/>
      <c r="B27" s="28" t="s">
        <v>139</v>
      </c>
      <c r="C27" s="4"/>
      <c r="D27" s="4"/>
      <c r="E27" s="4"/>
      <c r="F27" s="4"/>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4"/>
      <c r="AK27" s="4"/>
      <c r="AL27" s="4"/>
      <c r="AM27" s="4"/>
      <c r="AN27" s="4"/>
      <c r="AO27" s="4"/>
      <c r="AP27" s="4"/>
      <c r="AQ27" s="4"/>
      <c r="AR27" s="4"/>
      <c r="AS27" s="4"/>
      <c r="AT27" s="4"/>
      <c r="AU27" s="4"/>
      <c r="AV27" s="45"/>
      <c r="AW27" s="2"/>
    </row>
    <row r="28" spans="1:49" ht="26.25" customHeight="1" thickBot="1">
      <c r="A28" s="44"/>
      <c r="B28" s="864" t="s">
        <v>135</v>
      </c>
      <c r="C28" s="590"/>
      <c r="D28" s="590"/>
      <c r="E28" s="590"/>
      <c r="F28" s="591"/>
      <c r="G28" s="618" t="s">
        <v>231</v>
      </c>
      <c r="H28" s="572"/>
      <c r="I28" s="572"/>
      <c r="J28" s="572"/>
      <c r="K28" s="572"/>
      <c r="L28" s="572"/>
      <c r="M28" s="572"/>
      <c r="N28" s="572"/>
      <c r="O28" s="572"/>
      <c r="P28" s="572"/>
      <c r="Q28" s="572"/>
      <c r="R28" s="619"/>
      <c r="S28" s="658" t="s">
        <v>136</v>
      </c>
      <c r="T28" s="624"/>
      <c r="U28" s="624"/>
      <c r="V28" s="624"/>
      <c r="W28" s="624"/>
      <c r="X28" s="624"/>
      <c r="Y28" s="624"/>
      <c r="Z28" s="624"/>
      <c r="AA28" s="624"/>
      <c r="AB28" s="624"/>
      <c r="AC28" s="625"/>
      <c r="AD28" s="589" t="s">
        <v>233</v>
      </c>
      <c r="AE28" s="872"/>
      <c r="AF28" s="872"/>
      <c r="AG28" s="872"/>
      <c r="AH28" s="872"/>
      <c r="AI28" s="872"/>
      <c r="AJ28" s="872"/>
      <c r="AK28" s="872"/>
      <c r="AL28" s="873"/>
      <c r="AM28" s="874" t="s">
        <v>137</v>
      </c>
      <c r="AN28" s="875"/>
      <c r="AO28" s="875"/>
      <c r="AP28" s="875"/>
      <c r="AQ28" s="875"/>
      <c r="AR28" s="875"/>
      <c r="AS28" s="875"/>
      <c r="AT28" s="875"/>
      <c r="AU28" s="876"/>
      <c r="AV28" s="45"/>
      <c r="AW28" s="2"/>
    </row>
    <row r="29" spans="1:49" ht="25.5" customHeight="1">
      <c r="A29" s="44"/>
      <c r="B29" s="865"/>
      <c r="C29" s="593"/>
      <c r="D29" s="593"/>
      <c r="E29" s="593"/>
      <c r="F29" s="594"/>
      <c r="G29" s="592"/>
      <c r="H29" s="593"/>
      <c r="I29" s="593"/>
      <c r="J29" s="593"/>
      <c r="K29" s="593"/>
      <c r="L29" s="593"/>
      <c r="M29" s="593"/>
      <c r="N29" s="593"/>
      <c r="O29" s="593"/>
      <c r="P29" s="593"/>
      <c r="Q29" s="593"/>
      <c r="R29" s="594"/>
      <c r="S29" s="866" t="str">
        <f>基本情報!F11</f>
        <v>譲受一郎</v>
      </c>
      <c r="T29" s="867"/>
      <c r="U29" s="867"/>
      <c r="V29" s="867"/>
      <c r="W29" s="867"/>
      <c r="X29" s="867"/>
      <c r="Y29" s="867"/>
      <c r="Z29" s="867"/>
      <c r="AA29" s="867"/>
      <c r="AB29" s="867"/>
      <c r="AC29" s="868"/>
      <c r="AD29" s="869"/>
      <c r="AE29" s="870"/>
      <c r="AF29" s="870"/>
      <c r="AG29" s="870"/>
      <c r="AH29" s="870"/>
      <c r="AI29" s="870"/>
      <c r="AJ29" s="870"/>
      <c r="AK29" s="870"/>
      <c r="AL29" s="871"/>
      <c r="AM29" s="860"/>
      <c r="AN29" s="861"/>
      <c r="AO29" s="861"/>
      <c r="AP29" s="861"/>
      <c r="AQ29" s="861"/>
      <c r="AR29" s="861"/>
      <c r="AS29" s="861"/>
      <c r="AT29" s="862" t="s">
        <v>67</v>
      </c>
      <c r="AU29" s="863"/>
      <c r="AV29" s="45"/>
      <c r="AW29" s="2"/>
    </row>
    <row r="30" spans="1:49" ht="25.5" customHeight="1" thickBot="1">
      <c r="A30" s="44"/>
      <c r="B30" s="852"/>
      <c r="C30" s="544"/>
      <c r="D30" s="544"/>
      <c r="E30" s="544"/>
      <c r="F30" s="853"/>
      <c r="G30" s="543"/>
      <c r="H30" s="544"/>
      <c r="I30" s="544"/>
      <c r="J30" s="544"/>
      <c r="K30" s="544"/>
      <c r="L30" s="544"/>
      <c r="M30" s="544"/>
      <c r="N30" s="544"/>
      <c r="O30" s="544"/>
      <c r="P30" s="544"/>
      <c r="Q30" s="544"/>
      <c r="R30" s="853"/>
      <c r="S30" s="854" t="str">
        <f>基本情報!F11</f>
        <v>譲受一郎</v>
      </c>
      <c r="T30" s="855"/>
      <c r="U30" s="855"/>
      <c r="V30" s="855"/>
      <c r="W30" s="855"/>
      <c r="X30" s="855"/>
      <c r="Y30" s="855"/>
      <c r="Z30" s="855"/>
      <c r="AA30" s="855"/>
      <c r="AB30" s="855"/>
      <c r="AC30" s="856"/>
      <c r="AD30" s="857"/>
      <c r="AE30" s="858"/>
      <c r="AF30" s="858"/>
      <c r="AG30" s="858"/>
      <c r="AH30" s="858"/>
      <c r="AI30" s="858"/>
      <c r="AJ30" s="858"/>
      <c r="AK30" s="858"/>
      <c r="AL30" s="859"/>
      <c r="AM30" s="843"/>
      <c r="AN30" s="844"/>
      <c r="AO30" s="844"/>
      <c r="AP30" s="844"/>
      <c r="AQ30" s="844"/>
      <c r="AR30" s="844"/>
      <c r="AS30" s="844"/>
      <c r="AT30" s="753" t="s">
        <v>67</v>
      </c>
      <c r="AU30" s="754"/>
      <c r="AV30" s="45"/>
      <c r="AW30" s="2"/>
    </row>
    <row r="31" spans="1:49" ht="27.75" customHeight="1" thickBot="1">
      <c r="A31" s="44"/>
      <c r="B31" s="40"/>
      <c r="C31" s="40"/>
      <c r="D31" s="72"/>
      <c r="E31" s="40"/>
      <c r="F31" s="40"/>
      <c r="G31" s="72"/>
      <c r="H31" s="40"/>
      <c r="I31" s="40"/>
      <c r="J31" s="40"/>
      <c r="K31" s="40"/>
      <c r="L31" s="40"/>
      <c r="M31" s="72"/>
      <c r="N31" s="40"/>
      <c r="O31" s="40"/>
      <c r="P31" s="72"/>
      <c r="Q31" s="40"/>
      <c r="R31" s="40"/>
      <c r="S31" s="73"/>
      <c r="T31" s="73"/>
      <c r="U31" s="73"/>
      <c r="V31" s="73"/>
      <c r="W31" s="73"/>
      <c r="X31" s="73"/>
      <c r="Y31" s="73"/>
      <c r="Z31" s="73"/>
      <c r="AA31" s="73"/>
      <c r="AB31" s="73"/>
      <c r="AC31" s="73"/>
      <c r="AD31" s="845" t="s">
        <v>138</v>
      </c>
      <c r="AE31" s="846"/>
      <c r="AF31" s="846"/>
      <c r="AG31" s="846"/>
      <c r="AH31" s="846"/>
      <c r="AI31" s="846"/>
      <c r="AJ31" s="846"/>
      <c r="AK31" s="846"/>
      <c r="AL31" s="847"/>
      <c r="AM31" s="848">
        <f>SUM(AM29:AS30)</f>
        <v>0</v>
      </c>
      <c r="AN31" s="849"/>
      <c r="AO31" s="849"/>
      <c r="AP31" s="849"/>
      <c r="AQ31" s="849"/>
      <c r="AR31" s="849"/>
      <c r="AS31" s="849"/>
      <c r="AT31" s="850" t="s">
        <v>67</v>
      </c>
      <c r="AU31" s="851"/>
      <c r="AV31" s="45"/>
      <c r="AW31" s="2"/>
    </row>
    <row r="32" spans="1:49" ht="9" customHeight="1" thickBot="1">
      <c r="A32" s="52"/>
      <c r="B32" s="53"/>
      <c r="C32" s="53"/>
      <c r="D32" s="53"/>
      <c r="E32" s="53"/>
      <c r="F32" s="5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53"/>
      <c r="AK32" s="53"/>
      <c r="AL32" s="53"/>
      <c r="AM32" s="53"/>
      <c r="AN32" s="53"/>
      <c r="AO32" s="53"/>
      <c r="AP32" s="53"/>
      <c r="AQ32" s="53"/>
      <c r="AR32" s="53"/>
      <c r="AS32" s="53"/>
      <c r="AT32" s="53"/>
      <c r="AU32" s="53"/>
      <c r="AV32" s="56"/>
      <c r="AW32" s="2"/>
    </row>
    <row r="33" spans="1:49" ht="23.25" customHeight="1">
      <c r="A33" s="4"/>
      <c r="B33" s="4"/>
      <c r="C33" s="4"/>
      <c r="D33" s="4"/>
      <c r="E33" s="4"/>
      <c r="F33" s="4"/>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4"/>
      <c r="AK33" s="4"/>
      <c r="AL33" s="4"/>
      <c r="AM33" s="4"/>
      <c r="AN33" s="4"/>
      <c r="AO33" s="4"/>
      <c r="AP33" s="4"/>
      <c r="AQ33" s="4"/>
      <c r="AR33" s="4"/>
      <c r="AS33" s="4"/>
      <c r="AT33" s="4"/>
      <c r="AU33" s="4"/>
      <c r="AV33" s="4"/>
      <c r="AW33" s="2"/>
    </row>
    <row r="34" spans="1:49">
      <c r="A34" s="313" t="s">
        <v>160</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2"/>
    </row>
    <row r="35" spans="1:49" ht="356.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4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4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4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sheetData>
  <sheetProtection sheet="1" objects="1" scenarios="1"/>
  <mergeCells count="92">
    <mergeCell ref="H6:P6"/>
    <mergeCell ref="H7:P7"/>
    <mergeCell ref="H8:P14"/>
    <mergeCell ref="S4:AU4"/>
    <mergeCell ref="H4:R4"/>
    <mergeCell ref="H5:P5"/>
    <mergeCell ref="Q6:R6"/>
    <mergeCell ref="Q5:R5"/>
    <mergeCell ref="S5:AU5"/>
    <mergeCell ref="S6:AU6"/>
    <mergeCell ref="Q7:R7"/>
    <mergeCell ref="AE10:AT10"/>
    <mergeCell ref="AL11:AT11"/>
    <mergeCell ref="AE9:AK9"/>
    <mergeCell ref="Q8:R14"/>
    <mergeCell ref="S7:AU7"/>
    <mergeCell ref="B4:G4"/>
    <mergeCell ref="B5:G5"/>
    <mergeCell ref="B6:G6"/>
    <mergeCell ref="B7:G7"/>
    <mergeCell ref="B8:G14"/>
    <mergeCell ref="B28:F28"/>
    <mergeCell ref="B29:F29"/>
    <mergeCell ref="B30:F30"/>
    <mergeCell ref="G28:R28"/>
    <mergeCell ref="G29:R29"/>
    <mergeCell ref="G30:R30"/>
    <mergeCell ref="B24:F24"/>
    <mergeCell ref="G24:R24"/>
    <mergeCell ref="B22:F22"/>
    <mergeCell ref="G21:R21"/>
    <mergeCell ref="B20:F20"/>
    <mergeCell ref="G23:R23"/>
    <mergeCell ref="G22:R22"/>
    <mergeCell ref="G20:R20"/>
    <mergeCell ref="AE11:AK11"/>
    <mergeCell ref="AM14:AS14"/>
    <mergeCell ref="AL8:AT8"/>
    <mergeCell ref="AL9:AT9"/>
    <mergeCell ref="AM13:AS13"/>
    <mergeCell ref="Z13:AE13"/>
    <mergeCell ref="AF13:AL13"/>
    <mergeCell ref="AT13:AU13"/>
    <mergeCell ref="AT14:AU14"/>
    <mergeCell ref="AE8:AK8"/>
    <mergeCell ref="T8:AD8"/>
    <mergeCell ref="T9:AD9"/>
    <mergeCell ref="T10:AD10"/>
    <mergeCell ref="AM25:AS25"/>
    <mergeCell ref="AT25:AU25"/>
    <mergeCell ref="S24:AC24"/>
    <mergeCell ref="AM24:AS24"/>
    <mergeCell ref="AT24:AU24"/>
    <mergeCell ref="AD24:AL24"/>
    <mergeCell ref="AD25:AL25"/>
    <mergeCell ref="AM23:AS23"/>
    <mergeCell ref="S22:AC22"/>
    <mergeCell ref="AD23:AL23"/>
    <mergeCell ref="AD22:AL22"/>
    <mergeCell ref="AT21:AU21"/>
    <mergeCell ref="AT23:AU23"/>
    <mergeCell ref="AM21:AS21"/>
    <mergeCell ref="S21:AC21"/>
    <mergeCell ref="A1:AV1"/>
    <mergeCell ref="AT30:AU30"/>
    <mergeCell ref="AT29:AU29"/>
    <mergeCell ref="AM29:AS29"/>
    <mergeCell ref="AM30:AS30"/>
    <mergeCell ref="S28:AC28"/>
    <mergeCell ref="B21:F21"/>
    <mergeCell ref="B23:F23"/>
    <mergeCell ref="AD21:AL21"/>
    <mergeCell ref="AD29:AL29"/>
    <mergeCell ref="AD28:AL28"/>
    <mergeCell ref="AM28:AU28"/>
    <mergeCell ref="S29:AC29"/>
    <mergeCell ref="AM22:AS22"/>
    <mergeCell ref="AT22:AU22"/>
    <mergeCell ref="S23:AC23"/>
    <mergeCell ref="A34:AV34"/>
    <mergeCell ref="AD31:AL31"/>
    <mergeCell ref="AD30:AL30"/>
    <mergeCell ref="AM31:AS31"/>
    <mergeCell ref="AT31:AU31"/>
    <mergeCell ref="S30:AC30"/>
    <mergeCell ref="AD20:AL20"/>
    <mergeCell ref="B15:G15"/>
    <mergeCell ref="S15:AU15"/>
    <mergeCell ref="H15:P15"/>
    <mergeCell ref="AM20:AU20"/>
    <mergeCell ref="S20:AC20"/>
    <mergeCell ref="Q15:R15"/>
  </mergeCells>
  <phoneticPr fontId="3"/>
  <conditionalFormatting sqref="S21:AC24 S29:AC30">
    <cfRule type="expression" dxfId="6" priority="1" stopIfTrue="1">
      <formula>LEN(G21)=0</formula>
    </cfRule>
  </conditionalFormatting>
  <dataValidations count="2">
    <dataValidation imeMode="disabled" allowBlank="1" showInputMessage="1" showErrorMessage="1" sqref="H5:P14 AL8:AT8 AL9:AT9 AL11:AT11 Z13:AE13 AM13:AS13 AM14:AS14 AD21:AS24 AD29:AS30" xr:uid="{00000000-0002-0000-1800-000000000000}"/>
    <dataValidation imeMode="hiragana" allowBlank="1" showInputMessage="1" showErrorMessage="1" sqref="AE10:AT10 B21:AC24 B29:AC30" xr:uid="{00000000-0002-0000-1800-000001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X127"/>
  <sheetViews>
    <sheetView workbookViewId="0">
      <selection activeCell="C29" sqref="C29"/>
    </sheetView>
  </sheetViews>
  <sheetFormatPr defaultRowHeight="14.25"/>
  <cols>
    <col min="1" max="49" width="1.625" style="1" customWidth="1"/>
    <col min="50" max="50" width="66" style="1" customWidth="1"/>
    <col min="51" max="16384" width="9" style="1"/>
  </cols>
  <sheetData>
    <row r="1" spans="1:50" ht="26.25" customHeight="1">
      <c r="A1" s="838" t="s">
        <v>171</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c r="AW1" s="840"/>
      <c r="AX1" s="2"/>
    </row>
    <row r="2" spans="1:50">
      <c r="A2" s="4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5"/>
      <c r="AX2" s="2"/>
    </row>
    <row r="3" spans="1:50">
      <c r="A3" s="4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5"/>
      <c r="AX3" s="2"/>
    </row>
    <row r="4" spans="1:50">
      <c r="A4" s="44"/>
      <c r="B4" s="4"/>
      <c r="C4" s="4"/>
      <c r="D4" s="4"/>
      <c r="E4" s="4"/>
      <c r="F4" s="4"/>
      <c r="G4" s="4"/>
      <c r="H4" s="4"/>
      <c r="I4" s="4"/>
      <c r="J4" s="4"/>
      <c r="K4" s="4"/>
      <c r="L4" s="4"/>
      <c r="M4" s="956" t="str">
        <f>基本情報!F15&amp;" "&amp;基本情報!F16</f>
        <v>譲受者住所1-2-12 譲受者ｱﾊﾟｰﾄ102</v>
      </c>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957"/>
      <c r="AQ4" s="957"/>
      <c r="AR4" s="957"/>
      <c r="AS4" s="957"/>
      <c r="AT4" s="957"/>
      <c r="AU4" s="957"/>
      <c r="AV4" s="958"/>
      <c r="AW4" s="45"/>
      <c r="AX4" s="2"/>
    </row>
    <row r="5" spans="1:50">
      <c r="A5" s="44"/>
      <c r="B5" s="4"/>
      <c r="C5" s="4" t="s">
        <v>162</v>
      </c>
      <c r="F5" s="4"/>
      <c r="G5" s="4"/>
      <c r="H5" s="4"/>
      <c r="I5" s="4"/>
      <c r="J5" s="4"/>
      <c r="K5" s="4"/>
      <c r="L5" s="4"/>
      <c r="M5" s="959"/>
      <c r="N5" s="960"/>
      <c r="O5" s="960"/>
      <c r="P5" s="960"/>
      <c r="Q5" s="960"/>
      <c r="R5" s="960"/>
      <c r="S5" s="960"/>
      <c r="T5" s="960"/>
      <c r="U5" s="960"/>
      <c r="V5" s="960"/>
      <c r="W5" s="960"/>
      <c r="X5" s="960"/>
      <c r="Y5" s="960"/>
      <c r="Z5" s="960"/>
      <c r="AA5" s="960"/>
      <c r="AB5" s="960"/>
      <c r="AC5" s="960"/>
      <c r="AD5" s="960"/>
      <c r="AE5" s="960"/>
      <c r="AF5" s="960"/>
      <c r="AG5" s="960"/>
      <c r="AH5" s="960"/>
      <c r="AI5" s="960"/>
      <c r="AJ5" s="960"/>
      <c r="AK5" s="960"/>
      <c r="AL5" s="960"/>
      <c r="AM5" s="960"/>
      <c r="AN5" s="960"/>
      <c r="AO5" s="960"/>
      <c r="AP5" s="960"/>
      <c r="AQ5" s="960"/>
      <c r="AR5" s="960"/>
      <c r="AS5" s="960"/>
      <c r="AT5" s="960"/>
      <c r="AU5" s="960"/>
      <c r="AV5" s="961"/>
      <c r="AW5" s="45"/>
      <c r="AX5" s="2"/>
    </row>
    <row r="6" spans="1:50">
      <c r="A6" s="44"/>
      <c r="B6" s="4"/>
      <c r="C6" s="4"/>
      <c r="D6" s="4"/>
      <c r="E6" s="4"/>
      <c r="F6" s="4"/>
      <c r="G6" s="4"/>
      <c r="H6" s="4"/>
      <c r="I6" s="4"/>
      <c r="J6" s="4"/>
      <c r="K6" s="4"/>
      <c r="L6" s="4"/>
      <c r="M6" s="962"/>
      <c r="N6" s="963"/>
      <c r="O6" s="963"/>
      <c r="P6" s="963"/>
      <c r="Q6" s="963"/>
      <c r="R6" s="963"/>
      <c r="S6" s="963"/>
      <c r="T6" s="963"/>
      <c r="U6" s="963"/>
      <c r="V6" s="963"/>
      <c r="W6" s="963"/>
      <c r="X6" s="963"/>
      <c r="Y6" s="963"/>
      <c r="Z6" s="963"/>
      <c r="AA6" s="963"/>
      <c r="AB6" s="963"/>
      <c r="AC6" s="963"/>
      <c r="AD6" s="963"/>
      <c r="AE6" s="963"/>
      <c r="AF6" s="963"/>
      <c r="AG6" s="963"/>
      <c r="AH6" s="963"/>
      <c r="AI6" s="963"/>
      <c r="AJ6" s="963"/>
      <c r="AK6" s="963"/>
      <c r="AL6" s="963"/>
      <c r="AM6" s="963"/>
      <c r="AN6" s="963"/>
      <c r="AO6" s="963"/>
      <c r="AP6" s="963"/>
      <c r="AQ6" s="963"/>
      <c r="AR6" s="963"/>
      <c r="AS6" s="963"/>
      <c r="AT6" s="963"/>
      <c r="AU6" s="963"/>
      <c r="AV6" s="964"/>
      <c r="AW6" s="45"/>
      <c r="AX6" s="2"/>
    </row>
    <row r="7" spans="1:50">
      <c r="A7" s="4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5"/>
      <c r="AX7" s="2"/>
    </row>
    <row r="8" spans="1:50">
      <c r="A8" s="44"/>
      <c r="B8" s="4"/>
      <c r="C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5"/>
      <c r="AX8" s="2"/>
    </row>
    <row r="9" spans="1:50">
      <c r="A9" s="44"/>
      <c r="B9" s="4"/>
      <c r="C9" s="4" t="s">
        <v>163</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5"/>
      <c r="AX9" s="2"/>
    </row>
    <row r="10" spans="1:50" ht="13.5" customHeight="1">
      <c r="A10" s="44"/>
      <c r="B10" s="4"/>
      <c r="C10" s="4"/>
      <c r="D10" s="4"/>
      <c r="E10" s="4"/>
      <c r="F10" s="4"/>
      <c r="G10" s="4"/>
      <c r="H10" s="4"/>
      <c r="I10" s="4"/>
      <c r="J10" s="4"/>
      <c r="K10" s="4"/>
      <c r="L10" s="4"/>
      <c r="M10" s="4"/>
      <c r="N10" s="4"/>
      <c r="O10" s="4"/>
      <c r="P10" s="4"/>
      <c r="Q10" s="4"/>
      <c r="R10" s="4"/>
      <c r="S10" s="4"/>
      <c r="T10" s="4" t="s">
        <v>165</v>
      </c>
      <c r="U10" s="4"/>
      <c r="V10" s="4"/>
      <c r="W10" s="4"/>
      <c r="X10" s="965">
        <v>12</v>
      </c>
      <c r="Y10" s="966"/>
      <c r="Z10" s="966"/>
      <c r="AA10" s="967"/>
      <c r="AB10" s="4"/>
      <c r="AC10" s="4"/>
      <c r="AD10" s="965">
        <v>12</v>
      </c>
      <c r="AE10" s="966"/>
      <c r="AF10" s="966"/>
      <c r="AG10" s="967"/>
      <c r="AH10" s="4"/>
      <c r="AI10" s="4"/>
      <c r="AJ10" s="965">
        <v>12</v>
      </c>
      <c r="AK10" s="966"/>
      <c r="AL10" s="966"/>
      <c r="AM10" s="967"/>
      <c r="AN10" s="4"/>
      <c r="AO10" s="4"/>
      <c r="AP10" s="4"/>
      <c r="AQ10" s="4"/>
      <c r="AR10" s="4"/>
      <c r="AS10" s="4"/>
      <c r="AT10" s="4"/>
      <c r="AU10" s="4"/>
      <c r="AV10" s="4"/>
      <c r="AW10" s="45"/>
      <c r="AX10" s="2"/>
    </row>
    <row r="11" spans="1:50" ht="6.95" customHeight="1">
      <c r="A11" s="44"/>
      <c r="B11" s="4"/>
      <c r="C11" s="4"/>
      <c r="D11" s="4"/>
      <c r="E11" s="4"/>
      <c r="F11" s="4"/>
      <c r="G11" s="4"/>
      <c r="H11" s="4"/>
      <c r="I11" s="4"/>
      <c r="J11" s="4"/>
      <c r="K11" s="4"/>
      <c r="L11" s="4"/>
      <c r="M11" s="4"/>
      <c r="N11" s="4"/>
      <c r="O11" s="4"/>
      <c r="P11" s="4"/>
      <c r="Q11" s="4"/>
      <c r="R11" s="4"/>
      <c r="S11" s="4"/>
      <c r="T11" s="4"/>
      <c r="U11" s="4"/>
      <c r="V11" s="4"/>
      <c r="W11" s="4"/>
      <c r="X11" s="968"/>
      <c r="Y11" s="969"/>
      <c r="Z11" s="969"/>
      <c r="AA11" s="970"/>
      <c r="AB11" s="4"/>
      <c r="AC11" s="4"/>
      <c r="AD11" s="968"/>
      <c r="AE11" s="969"/>
      <c r="AF11" s="969"/>
      <c r="AG11" s="970"/>
      <c r="AH11" s="4"/>
      <c r="AI11" s="4"/>
      <c r="AJ11" s="968"/>
      <c r="AK11" s="969"/>
      <c r="AL11" s="969"/>
      <c r="AM11" s="970"/>
      <c r="AN11" s="4"/>
      <c r="AO11" s="4"/>
      <c r="AP11" s="4"/>
      <c r="AQ11" s="4"/>
      <c r="AR11" s="4"/>
      <c r="AS11" s="4"/>
      <c r="AT11" s="4"/>
      <c r="AU11" s="4"/>
      <c r="AV11" s="4"/>
      <c r="AW11" s="45"/>
      <c r="AX11" s="2"/>
    </row>
    <row r="12" spans="1:50">
      <c r="A12" s="44"/>
      <c r="B12" s="4"/>
      <c r="C12" s="4" t="s">
        <v>164</v>
      </c>
      <c r="E12" s="4"/>
      <c r="F12" s="4"/>
      <c r="G12" s="4"/>
      <c r="H12" s="4"/>
      <c r="I12" s="4"/>
      <c r="J12" s="4"/>
      <c r="K12" s="4"/>
      <c r="L12" s="4"/>
      <c r="M12" s="4"/>
      <c r="N12" s="4"/>
      <c r="O12" s="4"/>
      <c r="P12" s="4"/>
      <c r="Q12" s="4"/>
      <c r="R12" s="4"/>
      <c r="S12" s="4"/>
      <c r="T12" s="4" t="s">
        <v>166</v>
      </c>
      <c r="U12" s="4"/>
      <c r="V12" s="4"/>
      <c r="W12" s="4"/>
      <c r="X12" s="968"/>
      <c r="Y12" s="969"/>
      <c r="Z12" s="969"/>
      <c r="AA12" s="970"/>
      <c r="AB12" s="4" t="s">
        <v>93</v>
      </c>
      <c r="AC12" s="4"/>
      <c r="AD12" s="968"/>
      <c r="AE12" s="969"/>
      <c r="AF12" s="969"/>
      <c r="AG12" s="970"/>
      <c r="AH12" s="4" t="s">
        <v>94</v>
      </c>
      <c r="AI12" s="4"/>
      <c r="AJ12" s="968"/>
      <c r="AK12" s="969"/>
      <c r="AL12" s="969"/>
      <c r="AM12" s="970"/>
      <c r="AN12" s="4" t="s">
        <v>167</v>
      </c>
      <c r="AO12" s="4"/>
      <c r="AP12" s="4"/>
      <c r="AQ12" s="4"/>
      <c r="AR12" s="4"/>
      <c r="AS12" s="4"/>
      <c r="AT12" s="4"/>
      <c r="AU12" s="4"/>
      <c r="AV12" s="4"/>
      <c r="AW12" s="45"/>
      <c r="AX12" s="2"/>
    </row>
    <row r="13" spans="1:50" ht="6.95" customHeight="1">
      <c r="A13" s="44"/>
      <c r="B13" s="4"/>
      <c r="C13" s="4"/>
      <c r="E13" s="4"/>
      <c r="F13" s="4"/>
      <c r="G13" s="4"/>
      <c r="H13" s="4"/>
      <c r="I13" s="4"/>
      <c r="J13" s="4"/>
      <c r="K13" s="4"/>
      <c r="L13" s="4"/>
      <c r="M13" s="4"/>
      <c r="N13" s="4"/>
      <c r="O13" s="4"/>
      <c r="P13" s="4"/>
      <c r="Q13" s="4"/>
      <c r="R13" s="4"/>
      <c r="S13" s="4"/>
      <c r="T13" s="4"/>
      <c r="U13" s="4"/>
      <c r="V13" s="4"/>
      <c r="W13" s="4"/>
      <c r="X13" s="968"/>
      <c r="Y13" s="969"/>
      <c r="Z13" s="969"/>
      <c r="AA13" s="970"/>
      <c r="AB13" s="4"/>
      <c r="AC13" s="4"/>
      <c r="AD13" s="968"/>
      <c r="AE13" s="969"/>
      <c r="AF13" s="969"/>
      <c r="AG13" s="970"/>
      <c r="AH13" s="4"/>
      <c r="AI13" s="4"/>
      <c r="AJ13" s="968"/>
      <c r="AK13" s="969"/>
      <c r="AL13" s="969"/>
      <c r="AM13" s="970"/>
      <c r="AN13" s="4"/>
      <c r="AO13" s="4"/>
      <c r="AP13" s="4"/>
      <c r="AQ13" s="4"/>
      <c r="AR13" s="4"/>
      <c r="AS13" s="4"/>
      <c r="AT13" s="4"/>
      <c r="AU13" s="4"/>
      <c r="AV13" s="4"/>
      <c r="AW13" s="45"/>
      <c r="AX13" s="2"/>
    </row>
    <row r="14" spans="1:50">
      <c r="A14" s="44"/>
      <c r="B14" s="4"/>
      <c r="C14" s="4"/>
      <c r="D14" s="4"/>
      <c r="E14" s="4"/>
      <c r="F14" s="4"/>
      <c r="G14" s="4"/>
      <c r="H14" s="4"/>
      <c r="I14" s="4"/>
      <c r="J14" s="4"/>
      <c r="K14" s="4"/>
      <c r="L14" s="4"/>
      <c r="M14" s="4"/>
      <c r="N14" s="4"/>
      <c r="O14" s="4"/>
      <c r="P14" s="4"/>
      <c r="Q14" s="4"/>
      <c r="R14" s="4"/>
      <c r="S14" s="4"/>
      <c r="T14" s="4" t="s">
        <v>459</v>
      </c>
      <c r="U14" s="4"/>
      <c r="V14" s="4"/>
      <c r="W14" s="4"/>
      <c r="X14" s="971"/>
      <c r="Y14" s="972"/>
      <c r="Z14" s="972"/>
      <c r="AA14" s="973"/>
      <c r="AB14" s="4"/>
      <c r="AC14" s="4"/>
      <c r="AD14" s="971"/>
      <c r="AE14" s="972"/>
      <c r="AF14" s="972"/>
      <c r="AG14" s="973"/>
      <c r="AH14" s="4"/>
      <c r="AI14" s="4"/>
      <c r="AJ14" s="971"/>
      <c r="AK14" s="972"/>
      <c r="AL14" s="972"/>
      <c r="AM14" s="973"/>
      <c r="AN14" s="4"/>
      <c r="AO14" s="4"/>
      <c r="AP14" s="4"/>
      <c r="AQ14" s="4"/>
      <c r="AR14" s="4"/>
      <c r="AS14" s="4"/>
      <c r="AT14" s="4"/>
      <c r="AU14" s="4"/>
      <c r="AV14" s="4"/>
      <c r="AW14" s="45"/>
      <c r="AX14" s="2"/>
    </row>
    <row r="15" spans="1:50">
      <c r="A15" s="4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5"/>
      <c r="AX15" s="2"/>
    </row>
    <row r="16" spans="1:50">
      <c r="A16" s="4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5"/>
      <c r="AX16" s="2"/>
    </row>
    <row r="17" spans="1:50">
      <c r="A17" s="4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5"/>
      <c r="AX17" s="2"/>
    </row>
    <row r="18" spans="1:50">
      <c r="A18" s="44"/>
      <c r="B18" s="4"/>
      <c r="C18" s="4"/>
      <c r="D18" s="4"/>
      <c r="E18" s="4"/>
      <c r="F18" s="4"/>
      <c r="G18" s="4"/>
      <c r="H18" s="4"/>
      <c r="I18" s="4"/>
      <c r="J18" s="4"/>
      <c r="K18" s="4"/>
      <c r="L18" s="4"/>
      <c r="M18" s="4"/>
      <c r="N18" s="4"/>
      <c r="O18" s="4"/>
      <c r="P18" s="4"/>
      <c r="Q18" s="4"/>
      <c r="R18" s="4"/>
      <c r="S18" s="4"/>
      <c r="T18" s="345" t="s">
        <v>169</v>
      </c>
      <c r="U18" s="345"/>
      <c r="V18" s="345"/>
      <c r="W18" s="345"/>
      <c r="X18" s="345"/>
      <c r="Y18" s="345"/>
      <c r="Z18" s="345"/>
      <c r="AA18" s="345"/>
      <c r="AB18" s="345"/>
      <c r="AC18" s="4"/>
      <c r="AD18" s="4"/>
      <c r="AE18" s="4"/>
      <c r="AF18" s="4"/>
      <c r="AG18" s="4"/>
      <c r="AH18" s="4"/>
      <c r="AI18" s="4"/>
      <c r="AJ18" s="4"/>
      <c r="AK18" s="4"/>
      <c r="AL18" s="4"/>
      <c r="AM18" s="4"/>
      <c r="AN18" s="4"/>
      <c r="AO18" s="4"/>
      <c r="AP18" s="4"/>
      <c r="AQ18" s="4"/>
      <c r="AR18" s="4"/>
      <c r="AS18" s="4"/>
      <c r="AT18" s="4"/>
      <c r="AU18" s="4"/>
      <c r="AV18" s="4"/>
      <c r="AW18" s="45"/>
      <c r="AX18" s="2"/>
    </row>
    <row r="19" spans="1:50">
      <c r="A19" s="44"/>
      <c r="B19" s="4"/>
      <c r="C19" s="4" t="s">
        <v>168</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5"/>
      <c r="AX19" s="2"/>
    </row>
    <row r="20" spans="1:50">
      <c r="A20" s="44"/>
      <c r="B20" s="4"/>
      <c r="C20" s="4"/>
      <c r="D20" s="4"/>
      <c r="F20" s="4"/>
      <c r="G20" s="4"/>
      <c r="H20" s="4"/>
      <c r="I20" s="4"/>
      <c r="J20" s="4"/>
      <c r="K20" s="4"/>
      <c r="L20" s="4"/>
      <c r="M20" s="4"/>
      <c r="N20" s="4"/>
      <c r="O20" s="4"/>
      <c r="P20" s="4"/>
      <c r="Q20" s="4"/>
      <c r="R20" s="4"/>
      <c r="S20" s="4"/>
      <c r="T20" s="345" t="s">
        <v>170</v>
      </c>
      <c r="U20" s="345"/>
      <c r="V20" s="345"/>
      <c r="W20" s="345"/>
      <c r="X20" s="345"/>
      <c r="Y20" s="345"/>
      <c r="Z20" s="345"/>
      <c r="AA20" s="345"/>
      <c r="AB20" s="345"/>
      <c r="AC20" s="4"/>
      <c r="AD20" s="4"/>
      <c r="AE20" s="4"/>
      <c r="AF20" s="4"/>
      <c r="AG20" s="4"/>
      <c r="AH20" s="4"/>
      <c r="AI20" s="4"/>
      <c r="AJ20" s="4"/>
      <c r="AK20" s="4"/>
      <c r="AL20" s="4"/>
      <c r="AM20" s="4"/>
      <c r="AN20" s="4"/>
      <c r="AO20" s="4"/>
      <c r="AP20" s="4"/>
      <c r="AQ20" s="4"/>
      <c r="AR20" s="4"/>
      <c r="AS20" s="4"/>
      <c r="AT20" s="4"/>
      <c r="AU20" s="4"/>
      <c r="AV20" s="4"/>
      <c r="AW20" s="45"/>
      <c r="AX20" s="2"/>
    </row>
    <row r="21" spans="1:50">
      <c r="A21" s="4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5"/>
      <c r="AX21" s="2"/>
    </row>
    <row r="22" spans="1:50">
      <c r="A22" s="4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5"/>
      <c r="AX22" s="2"/>
    </row>
    <row r="23" spans="1:50">
      <c r="A23" s="4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5"/>
      <c r="AX23" s="2"/>
    </row>
    <row r="24" spans="1:50">
      <c r="A24" s="4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5"/>
      <c r="AX24" s="2"/>
    </row>
    <row r="25" spans="1:50">
      <c r="A25" s="4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5"/>
      <c r="AX25" s="2"/>
    </row>
    <row r="26" spans="1:50" ht="18.75">
      <c r="A26" s="766" t="s">
        <v>172</v>
      </c>
      <c r="B26" s="767"/>
      <c r="C26" s="767"/>
      <c r="D26" s="767"/>
      <c r="E26" s="767"/>
      <c r="F26" s="767"/>
      <c r="G26" s="767"/>
      <c r="H26" s="767"/>
      <c r="I26" s="767"/>
      <c r="J26" s="767"/>
      <c r="K26" s="767"/>
      <c r="L26" s="767"/>
      <c r="M26" s="767"/>
      <c r="N26" s="767"/>
      <c r="O26" s="767"/>
      <c r="P26" s="767"/>
      <c r="Q26" s="767"/>
      <c r="R26" s="767"/>
      <c r="S26" s="767"/>
      <c r="T26" s="767"/>
      <c r="U26" s="767"/>
      <c r="V26" s="767"/>
      <c r="W26" s="767"/>
      <c r="X26" s="767"/>
      <c r="Y26" s="767"/>
      <c r="Z26" s="767"/>
      <c r="AA26" s="767"/>
      <c r="AB26" s="767"/>
      <c r="AC26" s="767"/>
      <c r="AD26" s="767"/>
      <c r="AE26" s="767"/>
      <c r="AF26" s="767"/>
      <c r="AG26" s="767"/>
      <c r="AH26" s="767"/>
      <c r="AI26" s="767"/>
      <c r="AJ26" s="767"/>
      <c r="AK26" s="767"/>
      <c r="AL26" s="767"/>
      <c r="AM26" s="767"/>
      <c r="AN26" s="767"/>
      <c r="AO26" s="767"/>
      <c r="AP26" s="767"/>
      <c r="AQ26" s="767"/>
      <c r="AR26" s="767"/>
      <c r="AS26" s="767"/>
      <c r="AT26" s="767"/>
      <c r="AU26" s="767"/>
      <c r="AV26" s="767"/>
      <c r="AW26" s="768"/>
      <c r="AX26" s="2"/>
    </row>
    <row r="27" spans="1:50">
      <c r="A27" s="4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5"/>
      <c r="AX27" s="2"/>
    </row>
    <row r="28" spans="1:50" ht="15.75">
      <c r="A28" s="4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51" t="s">
        <v>175</v>
      </c>
      <c r="AI28" s="4"/>
      <c r="AJ28" s="4"/>
      <c r="AK28" s="4"/>
      <c r="AL28" s="4"/>
      <c r="AM28" s="4"/>
      <c r="AN28" s="4"/>
      <c r="AO28" s="4"/>
      <c r="AP28" s="4"/>
      <c r="AQ28" s="4"/>
      <c r="AR28" s="4"/>
      <c r="AS28" s="4"/>
      <c r="AT28" s="4"/>
      <c r="AU28" s="4"/>
      <c r="AV28" s="4"/>
      <c r="AW28" s="45"/>
      <c r="AX28" s="2"/>
    </row>
    <row r="29" spans="1:50">
      <c r="A29" s="44"/>
      <c r="B29" s="4"/>
      <c r="C29" s="4" t="s">
        <v>173</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5"/>
      <c r="AX29" s="2"/>
    </row>
    <row r="30" spans="1:50">
      <c r="A30" s="4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5"/>
      <c r="AX30" s="2"/>
    </row>
    <row r="31" spans="1:50">
      <c r="A31" s="44"/>
      <c r="B31" s="4"/>
      <c r="C31" s="4" t="s">
        <v>174</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5"/>
      <c r="AX31" s="2"/>
    </row>
    <row r="32" spans="1:50" ht="15.75">
      <c r="A32" s="4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51" t="s">
        <v>176</v>
      </c>
      <c r="AI32" s="4"/>
      <c r="AJ32" s="4"/>
      <c r="AK32" s="4"/>
      <c r="AL32" s="4"/>
      <c r="AM32" s="4"/>
      <c r="AN32" s="4"/>
      <c r="AO32" s="4"/>
      <c r="AP32" s="4"/>
      <c r="AQ32" s="4"/>
      <c r="AR32" s="4"/>
      <c r="AS32" s="4"/>
      <c r="AT32" s="4"/>
      <c r="AU32" s="4"/>
      <c r="AV32" s="4"/>
      <c r="AW32" s="45"/>
      <c r="AX32" s="2"/>
    </row>
    <row r="33" spans="1:50">
      <c r="A33" s="4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5"/>
      <c r="AX33" s="2"/>
    </row>
    <row r="34" spans="1:50">
      <c r="A34" s="4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5"/>
      <c r="AX34" s="2"/>
    </row>
    <row r="35" spans="1:50">
      <c r="A35" s="4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5"/>
      <c r="AX35" s="2"/>
    </row>
    <row r="36" spans="1:50">
      <c r="A36" s="4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5"/>
      <c r="AX36" s="2"/>
    </row>
    <row r="37" spans="1:50">
      <c r="A37" s="4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5"/>
      <c r="AX37" s="2"/>
    </row>
    <row r="38" spans="1:50" ht="18.75">
      <c r="A38" s="766" t="s">
        <v>177</v>
      </c>
      <c r="B38" s="767"/>
      <c r="C38" s="767"/>
      <c r="D38" s="767"/>
      <c r="E38" s="767"/>
      <c r="F38" s="767"/>
      <c r="G38" s="767"/>
      <c r="H38" s="767"/>
      <c r="I38" s="767"/>
      <c r="J38" s="767"/>
      <c r="K38" s="767"/>
      <c r="L38" s="767"/>
      <c r="M38" s="767"/>
      <c r="N38" s="767"/>
      <c r="O38" s="767"/>
      <c r="P38" s="767"/>
      <c r="Q38" s="767"/>
      <c r="R38" s="767"/>
      <c r="S38" s="767"/>
      <c r="T38" s="767"/>
      <c r="U38" s="767"/>
      <c r="V38" s="767"/>
      <c r="W38" s="767"/>
      <c r="X38" s="767"/>
      <c r="Y38" s="767"/>
      <c r="Z38" s="767"/>
      <c r="AA38" s="767"/>
      <c r="AB38" s="767"/>
      <c r="AC38" s="767"/>
      <c r="AD38" s="767"/>
      <c r="AE38" s="767"/>
      <c r="AF38" s="767"/>
      <c r="AG38" s="767"/>
      <c r="AH38" s="767"/>
      <c r="AI38" s="767"/>
      <c r="AJ38" s="767"/>
      <c r="AK38" s="767"/>
      <c r="AL38" s="767"/>
      <c r="AM38" s="767"/>
      <c r="AN38" s="767"/>
      <c r="AO38" s="767"/>
      <c r="AP38" s="767"/>
      <c r="AQ38" s="767"/>
      <c r="AR38" s="767"/>
      <c r="AS38" s="767"/>
      <c r="AT38" s="767"/>
      <c r="AU38" s="767"/>
      <c r="AV38" s="767"/>
      <c r="AW38" s="768"/>
      <c r="AX38" s="2"/>
    </row>
    <row r="39" spans="1:50">
      <c r="A39" s="4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5"/>
      <c r="AX39" s="2"/>
    </row>
    <row r="40" spans="1:50">
      <c r="A40" s="4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5"/>
      <c r="AX40" s="2"/>
    </row>
    <row r="41" spans="1:50">
      <c r="A41" s="44"/>
      <c r="B41" s="4"/>
      <c r="C41" s="4" t="s">
        <v>178</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5"/>
      <c r="AX41" s="2"/>
    </row>
    <row r="42" spans="1:50">
      <c r="A42" s="44"/>
      <c r="B42" s="4"/>
      <c r="C42" s="4"/>
      <c r="D42" s="4"/>
      <c r="E42" s="4"/>
      <c r="F42" s="4"/>
      <c r="G42" s="4"/>
      <c r="H42" s="4"/>
      <c r="I42" s="4"/>
      <c r="J42" s="4"/>
      <c r="K42" s="4"/>
      <c r="L42" s="4"/>
      <c r="M42" s="4"/>
      <c r="N42" s="4"/>
      <c r="O42" s="4"/>
      <c r="P42" s="4"/>
      <c r="Q42" s="4"/>
      <c r="R42" s="4"/>
      <c r="S42" s="974" t="s">
        <v>241</v>
      </c>
      <c r="T42" s="975"/>
      <c r="U42" s="975"/>
      <c r="V42" s="975"/>
      <c r="W42" s="975"/>
      <c r="X42" s="975"/>
      <c r="Y42" s="975"/>
      <c r="Z42" s="975"/>
      <c r="AA42" s="975"/>
      <c r="AB42" s="975"/>
      <c r="AC42" s="975"/>
      <c r="AD42" s="975"/>
      <c r="AE42" s="975"/>
      <c r="AF42" s="975"/>
      <c r="AG42" s="976"/>
      <c r="AH42" s="4"/>
      <c r="AI42" s="4"/>
      <c r="AJ42" s="4"/>
      <c r="AK42" s="4"/>
      <c r="AL42" s="4"/>
      <c r="AM42" s="4"/>
      <c r="AN42" s="4"/>
      <c r="AO42" s="4"/>
      <c r="AP42" s="4"/>
      <c r="AQ42" s="4"/>
      <c r="AR42" s="4"/>
      <c r="AS42" s="4"/>
      <c r="AT42" s="4"/>
      <c r="AU42" s="4"/>
      <c r="AV42" s="4"/>
      <c r="AW42" s="45"/>
      <c r="AX42" s="2"/>
    </row>
    <row r="43" spans="1:50">
      <c r="A43" s="44"/>
      <c r="B43" s="4"/>
      <c r="C43" s="4"/>
      <c r="D43" s="4"/>
      <c r="E43" s="4"/>
      <c r="F43" s="4" t="s">
        <v>179</v>
      </c>
      <c r="G43" s="4"/>
      <c r="H43" s="4"/>
      <c r="I43" s="4"/>
      <c r="J43" s="4"/>
      <c r="K43" s="4"/>
      <c r="L43" s="4"/>
      <c r="M43" s="4"/>
      <c r="N43" s="4"/>
      <c r="O43" s="4"/>
      <c r="P43" s="4"/>
      <c r="Q43" s="4"/>
      <c r="R43" s="4"/>
      <c r="S43" s="977"/>
      <c r="T43" s="978"/>
      <c r="U43" s="978"/>
      <c r="V43" s="978"/>
      <c r="W43" s="978"/>
      <c r="X43" s="978"/>
      <c r="Y43" s="978"/>
      <c r="Z43" s="978"/>
      <c r="AA43" s="978"/>
      <c r="AB43" s="978"/>
      <c r="AC43" s="978"/>
      <c r="AD43" s="978"/>
      <c r="AE43" s="978"/>
      <c r="AF43" s="978"/>
      <c r="AG43" s="979"/>
      <c r="AH43" s="4"/>
      <c r="AI43" s="4" t="s">
        <v>180</v>
      </c>
      <c r="AJ43" s="4"/>
      <c r="AK43" s="4"/>
      <c r="AL43" s="4"/>
      <c r="AM43" s="4"/>
      <c r="AN43" s="4"/>
      <c r="AO43" s="4"/>
      <c r="AP43" s="4"/>
      <c r="AQ43" s="4"/>
      <c r="AR43" s="4"/>
      <c r="AS43" s="4"/>
      <c r="AT43" s="4"/>
      <c r="AU43" s="4"/>
      <c r="AV43" s="4"/>
      <c r="AW43" s="45"/>
      <c r="AX43" s="2"/>
    </row>
    <row r="44" spans="1:50">
      <c r="A44" s="44"/>
      <c r="B44" s="4"/>
      <c r="C44" s="4"/>
      <c r="D44" s="4"/>
      <c r="E44" s="4"/>
      <c r="F44" s="4"/>
      <c r="G44" s="4"/>
      <c r="H44" s="4"/>
      <c r="I44" s="4"/>
      <c r="J44" s="4"/>
      <c r="K44" s="4"/>
      <c r="L44" s="4"/>
      <c r="M44" s="4"/>
      <c r="N44" s="4"/>
      <c r="O44" s="4"/>
      <c r="P44" s="4"/>
      <c r="Q44" s="4"/>
      <c r="R44" s="4"/>
      <c r="S44" s="980"/>
      <c r="T44" s="981"/>
      <c r="U44" s="981"/>
      <c r="V44" s="981"/>
      <c r="W44" s="981"/>
      <c r="X44" s="981"/>
      <c r="Y44" s="981"/>
      <c r="Z44" s="981"/>
      <c r="AA44" s="981"/>
      <c r="AB44" s="981"/>
      <c r="AC44" s="981"/>
      <c r="AD44" s="981"/>
      <c r="AE44" s="981"/>
      <c r="AF44" s="981"/>
      <c r="AG44" s="982"/>
      <c r="AH44" s="4"/>
      <c r="AI44" s="4"/>
      <c r="AJ44" s="4"/>
      <c r="AK44" s="4"/>
      <c r="AL44" s="4"/>
      <c r="AM44" s="4"/>
      <c r="AN44" s="4"/>
      <c r="AO44" s="4"/>
      <c r="AP44" s="4"/>
      <c r="AQ44" s="4"/>
      <c r="AR44" s="4"/>
      <c r="AS44" s="4"/>
      <c r="AT44" s="4"/>
      <c r="AU44" s="4"/>
      <c r="AV44" s="4"/>
      <c r="AW44" s="45"/>
      <c r="AX44" s="2"/>
    </row>
    <row r="45" spans="1:50">
      <c r="A45" s="4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5"/>
      <c r="AX45" s="2"/>
    </row>
    <row r="46" spans="1:50">
      <c r="A46" s="4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5"/>
      <c r="AX46" s="2"/>
    </row>
    <row r="47" spans="1:50">
      <c r="A47" s="44"/>
      <c r="B47" s="4"/>
      <c r="C47" s="4"/>
      <c r="D47" s="4"/>
      <c r="E47" s="4"/>
      <c r="F47" s="4"/>
      <c r="G47" s="4"/>
      <c r="H47" s="4"/>
      <c r="I47" s="4"/>
      <c r="J47" s="4"/>
      <c r="K47" s="4"/>
      <c r="L47" s="4"/>
      <c r="M47" s="4"/>
      <c r="N47" s="4"/>
      <c r="O47" s="4"/>
      <c r="P47" s="4"/>
      <c r="Q47" s="4"/>
      <c r="R47" s="4"/>
      <c r="S47" s="983"/>
      <c r="T47" s="984"/>
      <c r="U47" s="984"/>
      <c r="V47" s="984"/>
      <c r="W47" s="984"/>
      <c r="X47" s="984"/>
      <c r="Y47" s="984"/>
      <c r="Z47" s="984"/>
      <c r="AA47" s="984"/>
      <c r="AB47" s="984"/>
      <c r="AC47" s="984"/>
      <c r="AD47" s="984"/>
      <c r="AE47" s="984"/>
      <c r="AF47" s="984"/>
      <c r="AG47" s="985"/>
      <c r="AH47" s="4"/>
      <c r="AI47" s="4"/>
      <c r="AJ47" s="4"/>
      <c r="AK47" s="4"/>
      <c r="AL47" s="4"/>
      <c r="AM47" s="4"/>
      <c r="AN47" s="4"/>
      <c r="AO47" s="4"/>
      <c r="AP47" s="4"/>
      <c r="AQ47" s="4"/>
      <c r="AR47" s="4"/>
      <c r="AS47" s="4"/>
      <c r="AT47" s="4"/>
      <c r="AU47" s="4"/>
      <c r="AV47" s="4"/>
      <c r="AW47" s="45"/>
      <c r="AX47" s="2"/>
    </row>
    <row r="48" spans="1:50">
      <c r="A48" s="44"/>
      <c r="B48" s="4"/>
      <c r="C48" s="4"/>
      <c r="D48" s="4"/>
      <c r="E48" s="4"/>
      <c r="F48" s="345" t="s">
        <v>66</v>
      </c>
      <c r="G48" s="345"/>
      <c r="H48" s="345"/>
      <c r="I48" s="345"/>
      <c r="J48" s="345"/>
      <c r="K48" s="345"/>
      <c r="L48" s="345"/>
      <c r="M48" s="345"/>
      <c r="N48" s="4"/>
      <c r="O48" s="4"/>
      <c r="P48" s="4"/>
      <c r="Q48" s="4"/>
      <c r="R48" s="4"/>
      <c r="S48" s="986"/>
      <c r="T48" s="987"/>
      <c r="U48" s="987"/>
      <c r="V48" s="987"/>
      <c r="W48" s="987"/>
      <c r="X48" s="987"/>
      <c r="Y48" s="987"/>
      <c r="Z48" s="987"/>
      <c r="AA48" s="987"/>
      <c r="AB48" s="987"/>
      <c r="AC48" s="987"/>
      <c r="AD48" s="987"/>
      <c r="AE48" s="987"/>
      <c r="AF48" s="987"/>
      <c r="AG48" s="988"/>
      <c r="AH48" s="4"/>
      <c r="AI48" s="4"/>
      <c r="AJ48" s="4"/>
      <c r="AK48" s="4"/>
      <c r="AL48" s="4"/>
      <c r="AM48" s="4"/>
      <c r="AN48" s="4"/>
      <c r="AO48" s="4"/>
      <c r="AP48" s="4"/>
      <c r="AQ48" s="4"/>
      <c r="AR48" s="4"/>
      <c r="AS48" s="4"/>
      <c r="AT48" s="4"/>
      <c r="AU48" s="4"/>
      <c r="AV48" s="4"/>
      <c r="AW48" s="45"/>
      <c r="AX48" s="2"/>
    </row>
    <row r="49" spans="1:50">
      <c r="A49" s="44"/>
      <c r="B49" s="4"/>
      <c r="C49" s="4"/>
      <c r="D49" s="4"/>
      <c r="E49" s="4"/>
      <c r="F49" s="4"/>
      <c r="G49" s="4"/>
      <c r="H49" s="4"/>
      <c r="I49" s="4"/>
      <c r="J49" s="4"/>
      <c r="K49" s="4"/>
      <c r="L49" s="4"/>
      <c r="M49" s="4"/>
      <c r="N49" s="4"/>
      <c r="O49" s="4"/>
      <c r="P49" s="4"/>
      <c r="Q49" s="4"/>
      <c r="R49" s="4"/>
      <c r="S49" s="989"/>
      <c r="T49" s="990"/>
      <c r="U49" s="990"/>
      <c r="V49" s="990"/>
      <c r="W49" s="990"/>
      <c r="X49" s="990"/>
      <c r="Y49" s="990"/>
      <c r="Z49" s="990"/>
      <c r="AA49" s="990"/>
      <c r="AB49" s="990"/>
      <c r="AC49" s="990"/>
      <c r="AD49" s="990"/>
      <c r="AE49" s="990"/>
      <c r="AF49" s="990"/>
      <c r="AG49" s="991"/>
      <c r="AH49" s="4"/>
      <c r="AI49" s="4"/>
      <c r="AJ49" s="4"/>
      <c r="AK49" s="4"/>
      <c r="AL49" s="4"/>
      <c r="AM49" s="4"/>
      <c r="AN49" s="4"/>
      <c r="AO49" s="4"/>
      <c r="AP49" s="4"/>
      <c r="AQ49" s="4"/>
      <c r="AR49" s="4"/>
      <c r="AS49" s="4"/>
      <c r="AT49" s="4"/>
      <c r="AU49" s="4"/>
      <c r="AV49" s="4"/>
      <c r="AW49" s="45"/>
      <c r="AX49" s="2"/>
    </row>
    <row r="50" spans="1:50">
      <c r="A50" s="4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5"/>
      <c r="AX50" s="2"/>
    </row>
    <row r="51" spans="1:50">
      <c r="A51" s="4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5"/>
      <c r="AX51" s="2"/>
    </row>
    <row r="52" spans="1:50" ht="15" thickBot="1">
      <c r="A52" s="52"/>
      <c r="B52" s="53"/>
      <c r="C52" s="53"/>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5"/>
      <c r="AD52" s="55"/>
      <c r="AE52" s="55"/>
      <c r="AF52" s="55"/>
      <c r="AG52" s="55"/>
      <c r="AH52" s="55"/>
      <c r="AI52" s="55"/>
      <c r="AJ52" s="55"/>
      <c r="AK52" s="55"/>
      <c r="AL52" s="55"/>
      <c r="AM52" s="55"/>
      <c r="AN52" s="55"/>
      <c r="AO52" s="55"/>
      <c r="AP52" s="54"/>
      <c r="AQ52" s="54"/>
      <c r="AR52" s="54"/>
      <c r="AS52" s="54"/>
      <c r="AT52" s="54"/>
      <c r="AU52" s="53"/>
      <c r="AV52" s="53"/>
      <c r="AW52" s="56"/>
      <c r="AX52" s="2"/>
    </row>
    <row r="53" spans="1:50" ht="19.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313" t="s">
        <v>161</v>
      </c>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2"/>
    </row>
    <row r="55" spans="1:50" ht="278.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1:5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1:5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row r="127" spans="1:5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row>
  </sheetData>
  <sheetProtection sheet="1" objects="1" scenarios="1"/>
  <mergeCells count="13">
    <mergeCell ref="A1:AW1"/>
    <mergeCell ref="A54:AW54"/>
    <mergeCell ref="M4:AV6"/>
    <mergeCell ref="X10:AA14"/>
    <mergeCell ref="AD10:AG14"/>
    <mergeCell ref="AJ10:AM14"/>
    <mergeCell ref="T18:AB18"/>
    <mergeCell ref="T20:AB20"/>
    <mergeCell ref="A26:AW26"/>
    <mergeCell ref="A38:AW38"/>
    <mergeCell ref="S42:AG44"/>
    <mergeCell ref="S47:AG49"/>
    <mergeCell ref="F48:M48"/>
  </mergeCells>
  <phoneticPr fontId="3"/>
  <dataValidations count="2">
    <dataValidation imeMode="disabled" allowBlank="1" showInputMessage="1" showErrorMessage="1" sqref="X10:AA14 AD10:AG14 AJ10:AM14" xr:uid="{00000000-0002-0000-1900-000000000000}"/>
    <dataValidation imeMode="hiragana" allowBlank="1" showInputMessage="1" showErrorMessage="1" sqref="S42:AG44 S47:AG49" xr:uid="{00000000-0002-0000-1900-000001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cellWatches>
    <cellWatch r="M4"/>
  </cellWatche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X123"/>
  <sheetViews>
    <sheetView zoomScaleNormal="100" workbookViewId="0">
      <selection sqref="A1:AW1"/>
    </sheetView>
  </sheetViews>
  <sheetFormatPr defaultRowHeight="14.25"/>
  <cols>
    <col min="1" max="49" width="1.625" style="1" customWidth="1"/>
    <col min="50" max="50" width="41.625" style="1" customWidth="1"/>
    <col min="51" max="16384" width="9" style="1"/>
  </cols>
  <sheetData>
    <row r="1" spans="1:50" ht="26.25" customHeight="1">
      <c r="A1" s="838" t="s">
        <v>181</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c r="AW1" s="840"/>
      <c r="AX1" s="2"/>
    </row>
    <row r="2" spans="1:50" s="26" customFormat="1" ht="13.5">
      <c r="A2" s="27"/>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9"/>
      <c r="AX2" s="25"/>
    </row>
    <row r="3" spans="1:50" s="26" customFormat="1" ht="13.5">
      <c r="A3" s="27"/>
      <c r="B3" s="28"/>
      <c r="C3" s="28" t="s">
        <v>182</v>
      </c>
      <c r="E3" s="28"/>
      <c r="F3" s="28"/>
      <c r="G3" s="28"/>
      <c r="H3" s="28"/>
      <c r="I3" s="28"/>
      <c r="J3" s="28"/>
      <c r="K3" s="28"/>
      <c r="L3" s="28"/>
      <c r="M3" s="28"/>
      <c r="N3" s="28"/>
      <c r="O3" s="28"/>
      <c r="P3" s="28"/>
      <c r="Q3" s="28"/>
      <c r="R3" s="352" t="s">
        <v>191</v>
      </c>
      <c r="S3" s="352"/>
      <c r="T3" s="352" t="s">
        <v>183</v>
      </c>
      <c r="U3" s="352"/>
      <c r="V3" s="352"/>
      <c r="W3" s="352"/>
      <c r="X3" s="352"/>
      <c r="Y3" s="352" t="s">
        <v>192</v>
      </c>
      <c r="Z3" s="352"/>
      <c r="AA3" s="352" t="s">
        <v>193</v>
      </c>
      <c r="AB3" s="352"/>
      <c r="AC3" s="352"/>
      <c r="AD3" s="352"/>
      <c r="AE3" s="352" t="s">
        <v>55</v>
      </c>
      <c r="AF3" s="352"/>
      <c r="AG3" s="26" t="s">
        <v>611</v>
      </c>
      <c r="AJ3" s="28"/>
      <c r="AK3" s="28"/>
      <c r="AL3" s="28"/>
      <c r="AM3" s="352" t="s">
        <v>194</v>
      </c>
      <c r="AN3" s="352"/>
      <c r="AO3" s="28"/>
      <c r="AP3" s="28"/>
      <c r="AQ3" s="28"/>
      <c r="AR3" s="28"/>
      <c r="AS3" s="28"/>
      <c r="AT3" s="28"/>
      <c r="AU3" s="28"/>
      <c r="AV3" s="28"/>
      <c r="AW3" s="29"/>
      <c r="AX3" s="25"/>
    </row>
    <row r="4" spans="1:50" s="26" customFormat="1" ht="13.5">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9"/>
      <c r="AX4" s="25"/>
    </row>
    <row r="5" spans="1:50" s="26" customFormat="1" ht="47.25" customHeight="1">
      <c r="A5" s="27"/>
      <c r="B5" s="28"/>
      <c r="C5" s="28"/>
      <c r="D5" s="992" t="s">
        <v>595</v>
      </c>
      <c r="E5" s="993"/>
      <c r="F5" s="993"/>
      <c r="G5" s="993"/>
      <c r="H5" s="993"/>
      <c r="I5" s="993"/>
      <c r="J5" s="993"/>
      <c r="K5" s="993"/>
      <c r="L5" s="993"/>
      <c r="M5" s="993"/>
      <c r="N5" s="993"/>
      <c r="O5" s="993"/>
      <c r="P5" s="993"/>
      <c r="Q5" s="993"/>
      <c r="R5" s="993"/>
      <c r="S5" s="993"/>
      <c r="T5" s="993"/>
      <c r="U5" s="993"/>
      <c r="V5" s="993"/>
      <c r="W5" s="993"/>
      <c r="X5" s="993"/>
      <c r="Y5" s="993"/>
      <c r="Z5" s="993"/>
      <c r="AA5" s="993"/>
      <c r="AB5" s="993"/>
      <c r="AC5" s="993"/>
      <c r="AD5" s="993"/>
      <c r="AE5" s="993"/>
      <c r="AF5" s="993"/>
      <c r="AG5" s="993"/>
      <c r="AH5" s="993"/>
      <c r="AI5" s="993"/>
      <c r="AJ5" s="993"/>
      <c r="AK5" s="993"/>
      <c r="AL5" s="993"/>
      <c r="AM5" s="993"/>
      <c r="AN5" s="993"/>
      <c r="AO5" s="993"/>
      <c r="AP5" s="993"/>
      <c r="AQ5" s="993"/>
      <c r="AR5" s="993"/>
      <c r="AS5" s="993"/>
      <c r="AT5" s="993"/>
      <c r="AU5" s="993"/>
      <c r="AV5" s="993"/>
      <c r="AW5" s="29"/>
      <c r="AX5" s="25"/>
    </row>
    <row r="6" spans="1:50" s="26" customFormat="1" ht="18" customHeight="1">
      <c r="A6" s="27"/>
      <c r="B6" s="28"/>
      <c r="C6" s="28"/>
      <c r="D6" s="28"/>
      <c r="E6" s="28"/>
      <c r="F6" s="28"/>
      <c r="G6" s="28"/>
      <c r="H6" s="28"/>
      <c r="I6" s="28"/>
      <c r="J6" s="28"/>
      <c r="K6" s="28"/>
      <c r="L6" s="28"/>
      <c r="M6" s="28"/>
      <c r="N6" s="28"/>
      <c r="O6" s="28"/>
      <c r="P6" s="28"/>
      <c r="Q6" s="28"/>
      <c r="R6" s="28"/>
      <c r="S6" s="28"/>
      <c r="AI6" s="28"/>
      <c r="AJ6" s="28"/>
      <c r="AK6" s="28"/>
      <c r="AL6" s="28"/>
      <c r="AM6" s="28"/>
      <c r="AN6" s="28"/>
      <c r="AO6" s="28"/>
      <c r="AP6" s="28"/>
      <c r="AQ6" s="28"/>
      <c r="AR6" s="28"/>
      <c r="AS6" s="28"/>
      <c r="AT6" s="28"/>
      <c r="AU6" s="28"/>
      <c r="AV6" s="28"/>
      <c r="AW6" s="29"/>
      <c r="AX6" s="25"/>
    </row>
    <row r="7" spans="1:50" ht="18.75">
      <c r="A7" s="766" t="s">
        <v>184</v>
      </c>
      <c r="B7" s="767"/>
      <c r="C7" s="767"/>
      <c r="D7" s="767"/>
      <c r="E7" s="767"/>
      <c r="F7" s="767"/>
      <c r="G7" s="767"/>
      <c r="H7" s="767"/>
      <c r="I7" s="767"/>
      <c r="J7" s="767"/>
      <c r="K7" s="767"/>
      <c r="L7" s="767"/>
      <c r="M7" s="767"/>
      <c r="N7" s="767"/>
      <c r="O7" s="767"/>
      <c r="P7" s="767"/>
      <c r="Q7" s="767"/>
      <c r="R7" s="767"/>
      <c r="S7" s="767"/>
      <c r="T7" s="767"/>
      <c r="U7" s="767"/>
      <c r="V7" s="767"/>
      <c r="W7" s="767"/>
      <c r="X7" s="767"/>
      <c r="Y7" s="767"/>
      <c r="Z7" s="767"/>
      <c r="AA7" s="767"/>
      <c r="AB7" s="767"/>
      <c r="AC7" s="767"/>
      <c r="AD7" s="767"/>
      <c r="AE7" s="767"/>
      <c r="AF7" s="767"/>
      <c r="AG7" s="767"/>
      <c r="AH7" s="767"/>
      <c r="AI7" s="767"/>
      <c r="AJ7" s="767"/>
      <c r="AK7" s="767"/>
      <c r="AL7" s="767"/>
      <c r="AM7" s="767"/>
      <c r="AN7" s="767"/>
      <c r="AO7" s="767"/>
      <c r="AP7" s="767"/>
      <c r="AQ7" s="767"/>
      <c r="AR7" s="767"/>
      <c r="AS7" s="767"/>
      <c r="AT7" s="767"/>
      <c r="AU7" s="767"/>
      <c r="AV7" s="767"/>
      <c r="AW7" s="768"/>
      <c r="AX7" s="2"/>
    </row>
    <row r="8" spans="1:50" ht="12" customHeight="1">
      <c r="A8" s="27"/>
      <c r="B8" s="28"/>
      <c r="C8" s="28"/>
      <c r="D8" s="28"/>
      <c r="E8" s="28"/>
      <c r="F8" s="28"/>
      <c r="G8" s="28"/>
      <c r="H8" s="28"/>
      <c r="I8" s="28"/>
      <c r="J8" s="28"/>
      <c r="K8" s="956" t="str">
        <f>基本情報!F18</f>
        <v>譲受者車庫1-2-3</v>
      </c>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8"/>
      <c r="AW8" s="29"/>
      <c r="AX8" s="2"/>
    </row>
    <row r="9" spans="1:50">
      <c r="A9" s="27"/>
      <c r="B9" s="28"/>
      <c r="C9" s="28" t="s">
        <v>187</v>
      </c>
      <c r="D9" s="26"/>
      <c r="E9" s="26"/>
      <c r="F9" s="28"/>
      <c r="G9" s="28"/>
      <c r="H9" s="28"/>
      <c r="I9" s="28"/>
      <c r="J9" s="28"/>
      <c r="K9" s="959"/>
      <c r="L9" s="960"/>
      <c r="M9" s="960"/>
      <c r="N9" s="960"/>
      <c r="O9" s="960"/>
      <c r="P9" s="960"/>
      <c r="Q9" s="960"/>
      <c r="R9" s="960"/>
      <c r="S9" s="960"/>
      <c r="T9" s="960"/>
      <c r="U9" s="960"/>
      <c r="V9" s="960"/>
      <c r="W9" s="960"/>
      <c r="X9" s="960"/>
      <c r="Y9" s="960"/>
      <c r="Z9" s="960"/>
      <c r="AA9" s="960"/>
      <c r="AB9" s="960"/>
      <c r="AC9" s="960"/>
      <c r="AD9" s="960"/>
      <c r="AE9" s="960"/>
      <c r="AF9" s="960"/>
      <c r="AG9" s="960"/>
      <c r="AH9" s="960"/>
      <c r="AI9" s="960"/>
      <c r="AJ9" s="960"/>
      <c r="AK9" s="960"/>
      <c r="AL9" s="960"/>
      <c r="AM9" s="960"/>
      <c r="AN9" s="960"/>
      <c r="AO9" s="960"/>
      <c r="AP9" s="960"/>
      <c r="AQ9" s="960"/>
      <c r="AR9" s="960"/>
      <c r="AS9" s="960"/>
      <c r="AT9" s="961"/>
      <c r="AW9" s="29"/>
      <c r="AX9" s="2"/>
    </row>
    <row r="10" spans="1:50" ht="12" customHeight="1">
      <c r="A10" s="27"/>
      <c r="B10" s="28"/>
      <c r="C10" s="28"/>
      <c r="D10" s="28"/>
      <c r="E10" s="28"/>
      <c r="F10" s="28"/>
      <c r="G10" s="28"/>
      <c r="H10" s="28"/>
      <c r="I10" s="28"/>
      <c r="J10" s="28"/>
      <c r="K10" s="962"/>
      <c r="L10" s="963"/>
      <c r="M10" s="963"/>
      <c r="N10" s="963"/>
      <c r="O10" s="963"/>
      <c r="P10" s="963"/>
      <c r="Q10" s="963"/>
      <c r="R10" s="963"/>
      <c r="S10" s="963"/>
      <c r="T10" s="963"/>
      <c r="U10" s="963"/>
      <c r="V10" s="963"/>
      <c r="W10" s="963"/>
      <c r="X10" s="963"/>
      <c r="Y10" s="963"/>
      <c r="Z10" s="963"/>
      <c r="AA10" s="963"/>
      <c r="AB10" s="963"/>
      <c r="AC10" s="963"/>
      <c r="AD10" s="963"/>
      <c r="AE10" s="963"/>
      <c r="AF10" s="963"/>
      <c r="AG10" s="963"/>
      <c r="AH10" s="963"/>
      <c r="AI10" s="963"/>
      <c r="AJ10" s="963"/>
      <c r="AK10" s="963"/>
      <c r="AL10" s="963"/>
      <c r="AM10" s="963"/>
      <c r="AN10" s="963"/>
      <c r="AO10" s="963"/>
      <c r="AP10" s="963"/>
      <c r="AQ10" s="963"/>
      <c r="AR10" s="963"/>
      <c r="AS10" s="963"/>
      <c r="AT10" s="964"/>
      <c r="AW10" s="29"/>
      <c r="AX10" s="2"/>
    </row>
    <row r="11" spans="1:50">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S11" s="28"/>
      <c r="AT11" s="28"/>
      <c r="AU11" s="28"/>
      <c r="AV11" s="28"/>
      <c r="AW11" s="29"/>
      <c r="AX11" s="2"/>
    </row>
    <row r="12" spans="1:50">
      <c r="A12" s="27"/>
      <c r="B12" s="28"/>
      <c r="C12" s="28" t="s">
        <v>185</v>
      </c>
      <c r="D12" s="26"/>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S12" s="28"/>
      <c r="AT12" s="28"/>
      <c r="AU12" s="28"/>
      <c r="AV12" s="28"/>
      <c r="AW12" s="29"/>
      <c r="AX12" s="2"/>
    </row>
    <row r="13" spans="1:50">
      <c r="A13" s="27"/>
      <c r="B13" s="28"/>
      <c r="C13" s="28"/>
      <c r="D13" s="28"/>
      <c r="E13" s="28"/>
      <c r="F13" s="28"/>
      <c r="G13" s="28"/>
      <c r="H13" s="28"/>
      <c r="I13" s="28"/>
      <c r="J13" s="28"/>
      <c r="K13" s="28"/>
      <c r="L13" s="28"/>
      <c r="M13" s="28"/>
      <c r="N13" s="28"/>
      <c r="O13" s="28"/>
      <c r="P13" s="28"/>
      <c r="AD13" s="28"/>
      <c r="AE13" s="28"/>
      <c r="AF13" s="28"/>
      <c r="AG13" s="28"/>
      <c r="AH13" s="28"/>
      <c r="AS13" s="28"/>
      <c r="AT13" s="28"/>
      <c r="AU13" s="28"/>
      <c r="AV13" s="28"/>
      <c r="AW13" s="29"/>
      <c r="AX13" s="2"/>
    </row>
    <row r="14" spans="1:50">
      <c r="A14" s="27"/>
      <c r="B14" s="28"/>
      <c r="C14" s="28"/>
      <c r="D14" s="28" t="s">
        <v>186</v>
      </c>
      <c r="E14" s="26"/>
      <c r="F14" s="26"/>
      <c r="G14" s="28"/>
      <c r="H14" s="28"/>
      <c r="I14" s="28"/>
      <c r="J14" s="28"/>
      <c r="K14" s="28"/>
      <c r="L14" s="28"/>
      <c r="M14" s="28"/>
      <c r="N14" s="28"/>
      <c r="O14" s="28" t="s">
        <v>195</v>
      </c>
      <c r="P14" s="28"/>
      <c r="Q14" s="26"/>
      <c r="R14" s="26"/>
      <c r="S14" s="26"/>
      <c r="T14" s="28"/>
      <c r="U14" s="1005">
        <v>2000</v>
      </c>
      <c r="V14" s="1005"/>
      <c r="W14" s="1005"/>
      <c r="X14" s="1005"/>
      <c r="Y14" s="1005"/>
      <c r="Z14" s="1005"/>
      <c r="AA14" s="28" t="s">
        <v>196</v>
      </c>
      <c r="AD14" s="26"/>
      <c r="AE14" s="26"/>
      <c r="AF14" s="28"/>
      <c r="AG14" s="26"/>
      <c r="AH14" s="28"/>
      <c r="AR14" s="28"/>
      <c r="AS14" s="28"/>
      <c r="AT14" s="28"/>
      <c r="AU14" s="28"/>
      <c r="AV14" s="28"/>
      <c r="AW14" s="29"/>
      <c r="AX14" s="2"/>
    </row>
    <row r="15" spans="1:50" ht="12" customHeight="1">
      <c r="A15" s="27"/>
      <c r="B15" s="28"/>
      <c r="C15" s="28"/>
      <c r="D15" s="28"/>
      <c r="E15" s="28"/>
      <c r="F15" s="26"/>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H15" s="996">
        <f>ROUNDDOWN(N16*Z16,3)</f>
        <v>12.5</v>
      </c>
      <c r="AI15" s="997"/>
      <c r="AJ15" s="997"/>
      <c r="AK15" s="997"/>
      <c r="AL15" s="997"/>
      <c r="AM15" s="997"/>
      <c r="AN15" s="998"/>
      <c r="AO15" s="28"/>
      <c r="AQ15" s="28"/>
      <c r="AR15" s="28"/>
      <c r="AS15" s="28"/>
      <c r="AT15" s="28"/>
      <c r="AU15" s="28"/>
      <c r="AV15" s="28"/>
      <c r="AW15" s="29"/>
      <c r="AX15" s="2"/>
    </row>
    <row r="16" spans="1:50">
      <c r="A16" s="27"/>
      <c r="B16" s="28"/>
      <c r="C16" s="28"/>
      <c r="D16" s="28" t="s">
        <v>19</v>
      </c>
      <c r="E16" s="26"/>
      <c r="F16" s="26"/>
      <c r="G16" s="28"/>
      <c r="H16" s="28"/>
      <c r="J16" s="28" t="s">
        <v>189</v>
      </c>
      <c r="K16" s="28"/>
      <c r="L16" s="26"/>
      <c r="M16" s="28"/>
      <c r="N16" s="995">
        <v>2.5</v>
      </c>
      <c r="O16" s="995"/>
      <c r="P16" s="995"/>
      <c r="Q16" s="995"/>
      <c r="R16" s="28" t="s">
        <v>188</v>
      </c>
      <c r="S16" s="26"/>
      <c r="T16" s="26"/>
      <c r="U16" s="28"/>
      <c r="V16" s="28"/>
      <c r="W16" s="28"/>
      <c r="X16" s="28"/>
      <c r="Z16" s="994">
        <v>5</v>
      </c>
      <c r="AA16" s="994"/>
      <c r="AB16" s="994"/>
      <c r="AC16" s="994"/>
      <c r="AD16" s="28" t="s">
        <v>197</v>
      </c>
      <c r="AH16" s="999"/>
      <c r="AI16" s="1000"/>
      <c r="AJ16" s="1000"/>
      <c r="AK16" s="1000"/>
      <c r="AL16" s="1000"/>
      <c r="AM16" s="1000"/>
      <c r="AN16" s="1001"/>
      <c r="AO16" s="28" t="s">
        <v>198</v>
      </c>
      <c r="AQ16" s="28"/>
      <c r="AR16" s="28"/>
      <c r="AS16" s="28"/>
      <c r="AT16" s="28"/>
      <c r="AU16" s="28"/>
      <c r="AV16" s="28"/>
      <c r="AW16" s="29"/>
      <c r="AX16" s="186"/>
    </row>
    <row r="17" spans="1:50" ht="12" customHeight="1">
      <c r="A17" s="27"/>
      <c r="B17" s="28"/>
      <c r="C17" s="28"/>
      <c r="D17" s="28"/>
      <c r="E17" s="28"/>
      <c r="F17" s="28"/>
      <c r="G17" s="28"/>
      <c r="H17" s="28"/>
      <c r="AH17" s="1002"/>
      <c r="AI17" s="1003"/>
      <c r="AJ17" s="1003"/>
      <c r="AK17" s="1003"/>
      <c r="AL17" s="1003"/>
      <c r="AM17" s="1003"/>
      <c r="AN17" s="1004"/>
      <c r="AO17" s="28"/>
      <c r="AQ17" s="28"/>
      <c r="AR17" s="28"/>
      <c r="AS17" s="28"/>
      <c r="AT17" s="28"/>
      <c r="AU17" s="28"/>
      <c r="AV17" s="28"/>
      <c r="AW17" s="29"/>
      <c r="AX17" s="2"/>
    </row>
    <row r="18" spans="1:50">
      <c r="A18" s="27"/>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6"/>
      <c r="AO18" s="26"/>
      <c r="AP18" s="28"/>
      <c r="AQ18" s="28"/>
      <c r="AR18" s="28"/>
      <c r="AS18" s="28"/>
      <c r="AT18" s="28"/>
      <c r="AU18" s="28"/>
      <c r="AV18" s="28"/>
      <c r="AW18" s="29"/>
      <c r="AX18" s="2"/>
    </row>
    <row r="19" spans="1:50">
      <c r="A19" s="27"/>
      <c r="B19" s="28"/>
      <c r="C19" s="28"/>
      <c r="D19" s="28"/>
      <c r="E19" s="28"/>
      <c r="F19" s="28"/>
      <c r="G19" s="28"/>
      <c r="H19" s="28"/>
      <c r="I19" s="28"/>
      <c r="K19" s="28" t="s">
        <v>602</v>
      </c>
      <c r="L19" s="26"/>
      <c r="M19" s="28"/>
      <c r="N19" s="28"/>
      <c r="O19" s="28"/>
      <c r="P19" s="28"/>
      <c r="Q19" s="28"/>
      <c r="R19" s="28"/>
      <c r="S19" s="295"/>
      <c r="T19" s="295"/>
      <c r="U19" s="295"/>
      <c r="V19" s="295"/>
      <c r="W19" s="28"/>
      <c r="X19" s="28"/>
      <c r="Y19" s="28"/>
      <c r="Z19" s="28"/>
      <c r="AB19" s="26"/>
      <c r="AC19" s="26"/>
      <c r="AD19" s="28"/>
      <c r="AE19" s="28"/>
      <c r="AF19" s="28"/>
      <c r="AG19" s="28"/>
      <c r="AH19" s="28"/>
      <c r="AI19" s="28"/>
      <c r="AJ19" s="28"/>
      <c r="AK19" s="28"/>
      <c r="AL19" s="28"/>
      <c r="AM19" s="28"/>
      <c r="AN19" s="28"/>
      <c r="AO19" s="28"/>
      <c r="AP19" s="28"/>
      <c r="AQ19" s="28"/>
      <c r="AR19" s="28"/>
      <c r="AT19" s="28"/>
      <c r="AU19" s="28"/>
      <c r="AV19" s="28"/>
      <c r="AW19" s="29"/>
      <c r="AX19" s="2"/>
    </row>
    <row r="20" spans="1:50">
      <c r="A20" s="27"/>
      <c r="B20" s="28"/>
      <c r="C20" s="28"/>
      <c r="D20" s="28" t="s">
        <v>190</v>
      </c>
      <c r="E20" s="28"/>
      <c r="F20" s="28"/>
      <c r="G20" s="28"/>
      <c r="H20" s="28"/>
      <c r="I20" s="28"/>
      <c r="K20" s="28"/>
      <c r="L20" s="28"/>
      <c r="M20" s="28"/>
      <c r="N20" s="28"/>
      <c r="O20" s="28"/>
      <c r="P20" s="28"/>
      <c r="Q20" s="28"/>
      <c r="R20" s="28"/>
      <c r="S20" s="28"/>
      <c r="T20" s="28"/>
      <c r="U20" s="28"/>
      <c r="V20" s="28"/>
      <c r="W20" s="28"/>
      <c r="X20" s="26"/>
      <c r="Y20" s="28"/>
      <c r="Z20" s="28"/>
      <c r="AA20" s="28"/>
      <c r="AB20" s="28"/>
      <c r="AC20" s="28"/>
      <c r="AD20" s="28"/>
      <c r="AE20" s="28"/>
      <c r="AF20" s="28"/>
      <c r="AG20" s="28"/>
      <c r="AH20" s="28"/>
      <c r="AI20" s="28"/>
      <c r="AJ20" s="28"/>
      <c r="AK20" s="28"/>
      <c r="AL20" s="28"/>
      <c r="AM20" s="28" t="s">
        <v>199</v>
      </c>
      <c r="AN20" s="28"/>
      <c r="AO20" s="28"/>
      <c r="AP20" s="28"/>
      <c r="AQ20" s="28"/>
      <c r="AR20" s="28"/>
      <c r="AT20" s="28"/>
      <c r="AU20" s="28"/>
      <c r="AV20" s="28"/>
      <c r="AW20" s="29"/>
      <c r="AX20" s="2"/>
    </row>
    <row r="21" spans="1:50">
      <c r="A21" s="27"/>
      <c r="B21" s="28"/>
      <c r="C21" s="26"/>
      <c r="D21" s="28"/>
      <c r="E21" s="28"/>
      <c r="F21" s="28"/>
      <c r="G21" s="28"/>
      <c r="H21" s="28"/>
      <c r="I21" s="28"/>
      <c r="K21" s="28" t="s">
        <v>603</v>
      </c>
      <c r="L21" s="28"/>
      <c r="M21" s="28"/>
      <c r="N21" s="28"/>
      <c r="O21" s="28"/>
      <c r="P21" s="28"/>
      <c r="Q21" s="296"/>
      <c r="R21" s="296"/>
      <c r="S21" s="28"/>
      <c r="X21" s="28" t="s">
        <v>605</v>
      </c>
      <c r="AB21" s="28"/>
      <c r="AC21" s="28"/>
      <c r="AD21" s="28"/>
      <c r="AE21" s="28"/>
      <c r="AF21" s="28"/>
      <c r="AG21" s="28"/>
      <c r="AH21" s="28"/>
      <c r="AI21" s="28"/>
      <c r="AJ21" s="28"/>
      <c r="AK21" s="28"/>
      <c r="AL21" s="28"/>
      <c r="AM21" s="28"/>
      <c r="AN21" s="28"/>
      <c r="AO21" s="28"/>
      <c r="AP21" s="28"/>
      <c r="AQ21" s="28"/>
      <c r="AR21" s="28"/>
      <c r="AT21" s="28"/>
      <c r="AU21" s="28"/>
      <c r="AV21" s="28"/>
      <c r="AW21" s="29"/>
      <c r="AX21" s="2"/>
    </row>
    <row r="22" spans="1:50">
      <c r="A22" s="27"/>
      <c r="B22" s="28"/>
      <c r="C22" s="28"/>
      <c r="E22" s="26"/>
      <c r="F22" s="28"/>
      <c r="G22" s="28"/>
      <c r="H22" s="28"/>
      <c r="I22" s="28"/>
      <c r="J22" s="28"/>
      <c r="K22" s="28"/>
      <c r="L22" s="296"/>
      <c r="M22" s="296"/>
      <c r="N22" s="296"/>
      <c r="O22" s="296"/>
      <c r="P22" s="296"/>
      <c r="Q22" s="296"/>
      <c r="R22" s="296"/>
      <c r="S22" s="28"/>
      <c r="T22" s="28"/>
      <c r="U22" s="28"/>
      <c r="V22" s="28"/>
      <c r="W22" s="28"/>
      <c r="X22" s="28"/>
      <c r="Y22" s="28"/>
      <c r="Z22" s="28"/>
      <c r="AA22" s="28"/>
      <c r="AB22" s="28"/>
      <c r="AC22" s="28"/>
      <c r="AD22" s="28"/>
      <c r="AE22" s="28"/>
      <c r="AF22" s="28"/>
      <c r="AK22" s="28"/>
      <c r="AL22" s="28"/>
      <c r="AM22" s="28" t="s">
        <v>200</v>
      </c>
      <c r="AN22" s="28"/>
      <c r="AO22" s="28"/>
      <c r="AP22" s="28"/>
      <c r="AQ22" s="28"/>
      <c r="AR22" s="28"/>
      <c r="AT22" s="28"/>
      <c r="AU22" s="28"/>
      <c r="AV22" s="28"/>
      <c r="AW22" s="29"/>
      <c r="AX22" s="2"/>
    </row>
    <row r="23" spans="1:50">
      <c r="A23" s="27"/>
      <c r="B23" s="28"/>
      <c r="C23" s="28"/>
      <c r="E23" s="28"/>
      <c r="F23" s="28"/>
      <c r="G23" s="28"/>
      <c r="H23" s="28"/>
      <c r="I23" s="28"/>
      <c r="J23" s="28"/>
      <c r="K23" s="28"/>
      <c r="L23" s="28"/>
      <c r="M23" s="28"/>
      <c r="N23" s="28"/>
      <c r="O23" s="28"/>
      <c r="P23" s="28"/>
      <c r="Q23" s="28"/>
      <c r="R23" s="28"/>
      <c r="S23" s="28"/>
      <c r="T23" s="28"/>
      <c r="U23" s="28"/>
      <c r="V23" s="28"/>
      <c r="W23" s="28"/>
      <c r="X23" s="28"/>
      <c r="Y23" s="28"/>
      <c r="AA23" s="28"/>
      <c r="AB23" s="28"/>
      <c r="AC23" s="28"/>
      <c r="AD23" s="28"/>
      <c r="AE23" s="28"/>
      <c r="AF23" s="28"/>
      <c r="AM23" s="28"/>
      <c r="AN23" s="28"/>
      <c r="AO23" s="28"/>
      <c r="AP23" s="28"/>
      <c r="AQ23" s="28"/>
      <c r="AR23" s="28"/>
      <c r="AT23" s="28"/>
      <c r="AU23" s="28"/>
      <c r="AV23" s="28"/>
      <c r="AW23" s="29"/>
      <c r="AX23" s="2"/>
    </row>
    <row r="24" spans="1:50">
      <c r="A24" s="2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R24" s="28"/>
      <c r="AS24" s="28"/>
      <c r="AT24" s="28"/>
      <c r="AU24" s="28"/>
      <c r="AV24" s="28"/>
      <c r="AW24" s="29"/>
      <c r="AX24" s="2"/>
    </row>
    <row r="25" spans="1:50">
      <c r="A25" s="27"/>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K25" s="28" t="s">
        <v>202</v>
      </c>
      <c r="AL25" s="28"/>
      <c r="AM25" s="28"/>
      <c r="AN25" s="28"/>
      <c r="AO25" s="28"/>
      <c r="AP25" s="28"/>
      <c r="AR25" s="28"/>
      <c r="AS25" s="28"/>
      <c r="AT25" s="28"/>
      <c r="AU25" s="28"/>
      <c r="AV25" s="28"/>
      <c r="AW25" s="29"/>
      <c r="AX25" s="2"/>
    </row>
    <row r="26" spans="1:50">
      <c r="A26" s="27"/>
      <c r="B26" s="28"/>
      <c r="C26" s="28"/>
      <c r="D26" s="28" t="s">
        <v>201</v>
      </c>
      <c r="E26" s="28"/>
      <c r="F26" s="28"/>
      <c r="G26" s="28"/>
      <c r="H26" s="28"/>
      <c r="I26" s="28"/>
      <c r="J26" s="28"/>
      <c r="K26" s="28"/>
      <c r="L26" s="28"/>
      <c r="M26" s="28"/>
      <c r="N26" s="28"/>
      <c r="O26" s="28"/>
      <c r="P26" s="28"/>
      <c r="Q26" s="28" t="s">
        <v>604</v>
      </c>
      <c r="R26" s="28"/>
      <c r="S26" s="28"/>
      <c r="T26" s="28"/>
      <c r="U26" s="28"/>
      <c r="V26" s="28"/>
      <c r="W26" s="28"/>
      <c r="X26" s="28"/>
      <c r="Y26" s="28"/>
      <c r="Z26" s="28"/>
      <c r="AA26" s="28"/>
      <c r="AB26" s="28"/>
      <c r="AC26" s="28"/>
      <c r="AD26" s="28"/>
      <c r="AE26" s="28"/>
      <c r="AK26" s="28"/>
      <c r="AL26" s="28"/>
      <c r="AM26" s="28"/>
      <c r="AN26" s="28"/>
      <c r="AO26" s="28"/>
      <c r="AP26" s="28"/>
      <c r="AR26" s="28"/>
      <c r="AS26" s="28"/>
      <c r="AT26" s="28"/>
      <c r="AU26" s="28"/>
      <c r="AV26" s="28"/>
      <c r="AW26" s="29"/>
      <c r="AX26" s="2"/>
    </row>
    <row r="27" spans="1:50">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K27" s="28" t="s">
        <v>203</v>
      </c>
      <c r="AL27" s="28"/>
      <c r="AM27" s="28"/>
      <c r="AN27" s="28"/>
      <c r="AO27" s="28"/>
      <c r="AP27" s="28"/>
      <c r="AR27" s="28"/>
      <c r="AS27" s="28"/>
      <c r="AT27" s="28"/>
      <c r="AU27" s="28"/>
      <c r="AV27" s="28"/>
      <c r="AW27" s="29"/>
      <c r="AX27" s="2"/>
    </row>
    <row r="28" spans="1:50">
      <c r="A28" s="2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R28" s="28"/>
      <c r="AS28" s="28"/>
      <c r="AT28" s="28"/>
      <c r="AU28" s="28"/>
      <c r="AV28" s="28"/>
      <c r="AW28" s="29"/>
      <c r="AX28" s="2"/>
    </row>
    <row r="29" spans="1:50" ht="9.75" customHeight="1">
      <c r="A29" s="27"/>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9"/>
      <c r="AX29" s="2"/>
    </row>
    <row r="30" spans="1:50">
      <c r="A30" s="27"/>
      <c r="B30" s="28"/>
      <c r="C30" s="28"/>
      <c r="D30" s="28"/>
      <c r="E30" s="28"/>
      <c r="F30" s="28"/>
      <c r="G30" s="28"/>
      <c r="H30" s="28"/>
      <c r="I30" s="28"/>
      <c r="J30" s="28"/>
      <c r="K30" s="28"/>
      <c r="L30" s="28"/>
      <c r="M30" s="28"/>
      <c r="N30" s="28"/>
      <c r="O30" s="28" t="s">
        <v>205</v>
      </c>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9"/>
      <c r="AX30" s="2"/>
    </row>
    <row r="31" spans="1:50">
      <c r="A31" s="27"/>
      <c r="B31" s="28"/>
      <c r="C31" s="28"/>
      <c r="D31" s="28" t="s">
        <v>204</v>
      </c>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9"/>
      <c r="AX31" s="2"/>
    </row>
    <row r="32" spans="1:50">
      <c r="A32" s="27"/>
      <c r="B32" s="28"/>
      <c r="C32" s="28"/>
      <c r="D32" s="28"/>
      <c r="E32" s="28"/>
      <c r="F32" s="28"/>
      <c r="G32" s="28"/>
      <c r="H32" s="28"/>
      <c r="I32" s="28"/>
      <c r="J32" s="28"/>
      <c r="K32" s="28"/>
      <c r="L32" s="28"/>
      <c r="M32" s="28"/>
      <c r="N32" s="28"/>
      <c r="O32" s="28" t="s">
        <v>206</v>
      </c>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9"/>
      <c r="AX32" s="2"/>
    </row>
    <row r="33" spans="1:50">
      <c r="A33" s="27"/>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9"/>
      <c r="AX33" s="2"/>
    </row>
    <row r="34" spans="1:50" ht="3" customHeight="1" thickBot="1">
      <c r="A34" s="3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6"/>
      <c r="AX34" s="2"/>
    </row>
    <row r="35" spans="1:50" s="43" customFormat="1" ht="17.25" customHeight="1">
      <c r="A35" s="297"/>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298"/>
      <c r="AX35" s="42"/>
    </row>
    <row r="36" spans="1:50" s="43" customFormat="1">
      <c r="A36" s="1008" t="s">
        <v>207</v>
      </c>
      <c r="B36" s="1009"/>
      <c r="C36" s="1009"/>
      <c r="D36" s="1009"/>
      <c r="E36" s="1009"/>
      <c r="F36" s="1009"/>
      <c r="G36" s="1009"/>
      <c r="H36" s="1009"/>
      <c r="I36" s="1009"/>
      <c r="J36" s="1009"/>
      <c r="K36" s="1009"/>
      <c r="L36" s="1009"/>
      <c r="M36" s="1009"/>
      <c r="N36" s="1009"/>
      <c r="O36" s="1009"/>
      <c r="P36" s="1009"/>
      <c r="Q36" s="1009"/>
      <c r="R36" s="1009"/>
      <c r="S36" s="1009"/>
      <c r="T36" s="1009"/>
      <c r="U36" s="1009"/>
      <c r="V36" s="1009"/>
      <c r="W36" s="1009"/>
      <c r="X36" s="1009"/>
      <c r="Y36" s="1009"/>
      <c r="Z36" s="1009"/>
      <c r="AA36" s="1009"/>
      <c r="AB36" s="1009"/>
      <c r="AC36" s="1009"/>
      <c r="AD36" s="1009"/>
      <c r="AE36" s="1009"/>
      <c r="AF36" s="1009"/>
      <c r="AG36" s="1009"/>
      <c r="AH36" s="1009"/>
      <c r="AI36" s="1009"/>
      <c r="AJ36" s="1009"/>
      <c r="AK36" s="1009"/>
      <c r="AL36" s="1009"/>
      <c r="AM36" s="1009"/>
      <c r="AN36" s="1009"/>
      <c r="AO36" s="1009"/>
      <c r="AP36" s="1009"/>
      <c r="AQ36" s="1009"/>
      <c r="AR36" s="1009"/>
      <c r="AS36" s="1009"/>
      <c r="AT36" s="1009"/>
      <c r="AU36" s="1009"/>
      <c r="AV36" s="1009"/>
      <c r="AW36" s="1010"/>
      <c r="AX36" s="42"/>
    </row>
    <row r="37" spans="1:50" s="43" customFormat="1" ht="19.5" customHeight="1">
      <c r="A37" s="27"/>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9"/>
      <c r="AX37" s="42"/>
    </row>
    <row r="38" spans="1:50" s="43" customFormat="1">
      <c r="A38" s="27"/>
      <c r="B38" s="1007" t="s">
        <v>208</v>
      </c>
      <c r="C38" s="1007"/>
      <c r="D38" s="1007"/>
      <c r="E38" s="1007"/>
      <c r="F38" s="1007"/>
      <c r="G38" s="1007"/>
      <c r="H38" s="1007"/>
      <c r="I38" s="1007"/>
      <c r="J38" s="1007"/>
      <c r="K38" s="1007"/>
      <c r="L38" s="1007"/>
      <c r="M38" s="1007"/>
      <c r="N38" s="1007"/>
      <c r="O38" s="1007"/>
      <c r="P38" s="1007"/>
      <c r="Q38" s="1007"/>
      <c r="R38" s="1007"/>
      <c r="S38" s="1007"/>
      <c r="T38" s="1007"/>
      <c r="U38" s="1007"/>
      <c r="V38" s="1007"/>
      <c r="W38" s="1007"/>
      <c r="X38" s="1007"/>
      <c r="Y38" s="1007"/>
      <c r="Z38" s="1007"/>
      <c r="AA38" s="1007"/>
      <c r="AB38" s="1007"/>
      <c r="AC38" s="1007"/>
      <c r="AD38" s="1007"/>
      <c r="AE38" s="1007"/>
      <c r="AF38" s="1007"/>
      <c r="AG38" s="1007"/>
      <c r="AH38" s="1007"/>
      <c r="AI38" s="1007"/>
      <c r="AJ38" s="1007"/>
      <c r="AK38" s="1007"/>
      <c r="AL38" s="1007"/>
      <c r="AM38" s="1007"/>
      <c r="AN38" s="1007"/>
      <c r="AO38" s="1007"/>
      <c r="AP38" s="1007"/>
      <c r="AQ38" s="1007"/>
      <c r="AR38" s="1007"/>
      <c r="AS38" s="1007"/>
      <c r="AT38" s="1007"/>
      <c r="AU38" s="1007"/>
      <c r="AV38" s="1007"/>
      <c r="AW38" s="29"/>
      <c r="AX38" s="42"/>
    </row>
    <row r="39" spans="1:50" s="43" customFormat="1" ht="26.25" customHeight="1">
      <c r="A39" s="27"/>
      <c r="B39" s="28"/>
      <c r="C39" s="28"/>
      <c r="D39" s="1011">
        <f>基本情報!F5</f>
        <v>45170</v>
      </c>
      <c r="E39" s="1011"/>
      <c r="F39" s="1011"/>
      <c r="G39" s="1011"/>
      <c r="H39" s="1011"/>
      <c r="I39" s="1011"/>
      <c r="J39" s="1011"/>
      <c r="K39" s="1011"/>
      <c r="L39" s="1011"/>
      <c r="M39" s="1011"/>
      <c r="N39" s="1011"/>
      <c r="O39" s="1011"/>
      <c r="P39" s="1011"/>
      <c r="Q39" s="293"/>
      <c r="R39" s="293"/>
      <c r="S39" s="293"/>
      <c r="T39" s="293"/>
      <c r="U39" s="293"/>
      <c r="V39" s="293"/>
      <c r="W39" s="293"/>
      <c r="X39" s="293"/>
      <c r="Y39" s="293"/>
      <c r="Z39" s="293"/>
      <c r="AA39" s="293"/>
      <c r="AB39" s="293"/>
      <c r="AC39" s="299"/>
      <c r="AD39" s="299"/>
      <c r="AE39" s="299"/>
      <c r="AF39" s="299"/>
      <c r="AG39" s="299"/>
      <c r="AH39" s="299"/>
      <c r="AI39" s="299"/>
      <c r="AJ39" s="299"/>
      <c r="AK39" s="299"/>
      <c r="AL39" s="299"/>
      <c r="AM39" s="299"/>
      <c r="AN39" s="299"/>
      <c r="AO39" s="299"/>
      <c r="AP39" s="293"/>
      <c r="AQ39" s="293"/>
      <c r="AR39" s="293"/>
      <c r="AS39" s="293"/>
      <c r="AT39" s="293"/>
      <c r="AU39" s="28"/>
      <c r="AV39" s="28"/>
      <c r="AW39" s="29"/>
      <c r="AX39" s="42"/>
    </row>
    <row r="40" spans="1:50" s="43" customFormat="1" ht="14.25" customHeight="1">
      <c r="A40" s="27"/>
      <c r="B40" s="28"/>
      <c r="C40" s="28"/>
      <c r="D40" s="293"/>
      <c r="E40" s="293"/>
      <c r="F40" s="293"/>
      <c r="G40" s="769" t="s">
        <v>538</v>
      </c>
      <c r="H40" s="769"/>
      <c r="I40" s="769"/>
      <c r="J40" s="769"/>
      <c r="K40" s="769"/>
      <c r="L40" s="769"/>
      <c r="M40" s="769"/>
      <c r="N40" s="769"/>
      <c r="O40" s="769"/>
      <c r="P40" s="769"/>
      <c r="Q40" s="293"/>
      <c r="R40" s="293"/>
      <c r="S40" s="1006" t="str">
        <f>基本情報!F11</f>
        <v>譲受一郎</v>
      </c>
      <c r="T40" s="1006"/>
      <c r="U40" s="1006"/>
      <c r="V40" s="1006"/>
      <c r="W40" s="1006"/>
      <c r="X40" s="1006"/>
      <c r="Y40" s="1006"/>
      <c r="Z40" s="1006"/>
      <c r="AA40" s="1006"/>
      <c r="AB40" s="1006"/>
      <c r="AC40" s="1006"/>
      <c r="AD40" s="1006"/>
      <c r="AE40" s="1006"/>
      <c r="AF40" s="1006"/>
      <c r="AG40" s="1006"/>
      <c r="AH40" s="1006"/>
      <c r="AI40" s="1006"/>
      <c r="AJ40" s="301"/>
      <c r="AK40" s="301"/>
      <c r="AL40" s="301"/>
      <c r="AM40" s="301"/>
      <c r="AN40" s="301"/>
      <c r="AO40" s="300"/>
      <c r="AP40" s="293"/>
      <c r="AQ40" s="28"/>
      <c r="AR40" s="28"/>
      <c r="AS40" s="293"/>
      <c r="AT40" s="293"/>
      <c r="AU40" s="28"/>
      <c r="AV40" s="28"/>
      <c r="AW40" s="29"/>
      <c r="AX40" s="42"/>
    </row>
    <row r="41" spans="1:50" ht="15" thickBot="1">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9"/>
      <c r="AX41" s="2"/>
    </row>
    <row r="42" spans="1:50" s="43" customFormat="1" ht="17.25" customHeight="1">
      <c r="A42" s="29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298"/>
      <c r="AX42" s="42"/>
    </row>
    <row r="43" spans="1:50" s="43" customFormat="1">
      <c r="A43" s="27"/>
      <c r="B43" s="1007" t="s">
        <v>607</v>
      </c>
      <c r="C43" s="1007"/>
      <c r="D43" s="1007"/>
      <c r="E43" s="1007"/>
      <c r="F43" s="1007"/>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L43" s="1007"/>
      <c r="AM43" s="1007"/>
      <c r="AN43" s="1007"/>
      <c r="AO43" s="1007"/>
      <c r="AP43" s="1007"/>
      <c r="AQ43" s="1007"/>
      <c r="AR43" s="1007"/>
      <c r="AS43" s="1007"/>
      <c r="AT43" s="1007"/>
      <c r="AU43" s="1007"/>
      <c r="AV43" s="1007"/>
      <c r="AW43" s="29"/>
      <c r="AX43" s="42"/>
    </row>
    <row r="44" spans="1:50" s="43" customFormat="1">
      <c r="A44" s="27"/>
      <c r="B44" s="1007" t="s">
        <v>608</v>
      </c>
      <c r="C44" s="1007"/>
      <c r="D44" s="1007"/>
      <c r="E44" s="1007"/>
      <c r="F44" s="1007"/>
      <c r="G44" s="1007"/>
      <c r="H44" s="1007"/>
      <c r="I44" s="1007"/>
      <c r="J44" s="1007"/>
      <c r="K44" s="1007"/>
      <c r="L44" s="1007"/>
      <c r="M44" s="1007"/>
      <c r="N44" s="1007"/>
      <c r="O44" s="1007"/>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1007"/>
      <c r="AL44" s="1007"/>
      <c r="AM44" s="1007"/>
      <c r="AN44" s="1007"/>
      <c r="AO44" s="1007"/>
      <c r="AP44" s="1007"/>
      <c r="AQ44" s="1007"/>
      <c r="AR44" s="1007"/>
      <c r="AS44" s="1007"/>
      <c r="AT44" s="1007"/>
      <c r="AU44" s="1007"/>
      <c r="AV44" s="1007"/>
      <c r="AW44" s="29"/>
      <c r="AX44" s="42"/>
    </row>
    <row r="45" spans="1:50" s="43" customFormat="1" ht="19.5" customHeight="1">
      <c r="A45" s="27"/>
      <c r="B45" s="1007" t="s">
        <v>609</v>
      </c>
      <c r="C45" s="1007"/>
      <c r="D45" s="1007"/>
      <c r="E45" s="1007"/>
      <c r="F45" s="1007"/>
      <c r="G45" s="1007"/>
      <c r="H45" s="1007"/>
      <c r="I45" s="1007"/>
      <c r="J45" s="1007"/>
      <c r="K45" s="1007"/>
      <c r="L45" s="1007"/>
      <c r="M45" s="1007"/>
      <c r="N45" s="1007"/>
      <c r="O45" s="1007"/>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1007"/>
      <c r="AM45" s="1007"/>
      <c r="AN45" s="1007"/>
      <c r="AO45" s="1007"/>
      <c r="AP45" s="1007"/>
      <c r="AQ45" s="1007"/>
      <c r="AR45" s="1007"/>
      <c r="AS45" s="1007"/>
      <c r="AT45" s="1007"/>
      <c r="AU45" s="1007"/>
      <c r="AV45" s="1007"/>
      <c r="AW45" s="29"/>
      <c r="AX45" s="42"/>
    </row>
    <row r="46" spans="1:50" s="43" customFormat="1">
      <c r="A46" s="27"/>
      <c r="B46" s="1007" t="s">
        <v>610</v>
      </c>
      <c r="C46" s="1007"/>
      <c r="D46" s="1007"/>
      <c r="E46" s="1007"/>
      <c r="F46" s="1007"/>
      <c r="G46" s="1007"/>
      <c r="H46" s="1007"/>
      <c r="I46" s="1007"/>
      <c r="J46" s="1007"/>
      <c r="K46" s="1007"/>
      <c r="L46" s="1007"/>
      <c r="M46" s="1007"/>
      <c r="N46" s="1007"/>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07"/>
      <c r="AP46" s="1007"/>
      <c r="AQ46" s="1007"/>
      <c r="AR46" s="1007"/>
      <c r="AS46" s="1007"/>
      <c r="AT46" s="1007"/>
      <c r="AU46" s="1007"/>
      <c r="AV46" s="1007"/>
      <c r="AW46" s="29"/>
      <c r="AX46" s="42"/>
    </row>
    <row r="47" spans="1:50" s="43" customFormat="1" ht="26.25" customHeight="1">
      <c r="A47" s="27"/>
      <c r="B47" s="28"/>
      <c r="C47" s="28"/>
      <c r="D47" s="1012" t="s">
        <v>606</v>
      </c>
      <c r="E47" s="1012"/>
      <c r="F47" s="1012"/>
      <c r="G47" s="1012"/>
      <c r="H47" s="1012"/>
      <c r="I47" s="1012"/>
      <c r="J47" s="1012"/>
      <c r="K47" s="1012"/>
      <c r="L47" s="1012"/>
      <c r="M47" s="1012"/>
      <c r="N47" s="1012"/>
      <c r="O47" s="1012"/>
      <c r="P47" s="1012"/>
      <c r="Q47" s="293"/>
      <c r="R47" s="293"/>
      <c r="S47" s="293"/>
      <c r="T47" s="293"/>
      <c r="U47" s="293"/>
      <c r="V47" s="293"/>
      <c r="W47" s="293"/>
      <c r="X47" s="293"/>
      <c r="Y47" s="293"/>
      <c r="Z47" s="293"/>
      <c r="AA47" s="293"/>
      <c r="AB47" s="293"/>
      <c r="AC47" s="299"/>
      <c r="AD47" s="299"/>
      <c r="AE47" s="299"/>
      <c r="AF47" s="299"/>
      <c r="AG47" s="299"/>
      <c r="AH47" s="299"/>
      <c r="AI47" s="299"/>
      <c r="AJ47" s="299"/>
      <c r="AK47" s="299"/>
      <c r="AL47" s="299"/>
      <c r="AM47" s="299"/>
      <c r="AN47" s="299"/>
      <c r="AO47" s="299"/>
      <c r="AP47" s="293"/>
      <c r="AQ47" s="293"/>
      <c r="AR47" s="293"/>
      <c r="AS47" s="293"/>
      <c r="AT47" s="293"/>
      <c r="AU47" s="28"/>
      <c r="AV47" s="28"/>
      <c r="AW47" s="29"/>
      <c r="AX47" s="42"/>
    </row>
    <row r="48" spans="1:50" s="43" customFormat="1">
      <c r="A48" s="27"/>
      <c r="B48" s="28"/>
      <c r="C48" s="28"/>
      <c r="D48" s="293"/>
      <c r="E48" s="293"/>
      <c r="F48" s="293"/>
      <c r="G48" s="769" t="s">
        <v>538</v>
      </c>
      <c r="H48" s="769"/>
      <c r="I48" s="769"/>
      <c r="J48" s="769"/>
      <c r="K48" s="769"/>
      <c r="L48" s="769"/>
      <c r="M48" s="769"/>
      <c r="N48" s="769"/>
      <c r="O48" s="769"/>
      <c r="P48" s="769"/>
      <c r="Q48" s="293"/>
      <c r="R48" s="293"/>
      <c r="S48" s="1013"/>
      <c r="T48" s="1013"/>
      <c r="U48" s="1013"/>
      <c r="V48" s="1013"/>
      <c r="W48" s="1013"/>
      <c r="X48" s="1013"/>
      <c r="Y48" s="1013"/>
      <c r="Z48" s="1013"/>
      <c r="AA48" s="1013"/>
      <c r="AB48" s="1013"/>
      <c r="AC48" s="1013"/>
      <c r="AD48" s="1013"/>
      <c r="AE48" s="1013"/>
      <c r="AF48" s="1013"/>
      <c r="AG48" s="1013"/>
      <c r="AH48" s="1013"/>
      <c r="AI48" s="1013"/>
      <c r="AJ48" s="302"/>
      <c r="AK48" s="302"/>
      <c r="AL48" s="302"/>
      <c r="AM48" s="302"/>
      <c r="AN48" s="302"/>
      <c r="AO48" s="300"/>
      <c r="AP48" s="293"/>
      <c r="AQ48" s="28"/>
      <c r="AR48" s="28"/>
      <c r="AS48" s="293"/>
      <c r="AT48" s="293"/>
      <c r="AU48" s="28"/>
      <c r="AV48" s="28"/>
      <c r="AW48" s="29"/>
      <c r="AX48" s="42"/>
    </row>
    <row r="49" spans="1:50" ht="15" thickBot="1">
      <c r="A49" s="47"/>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9"/>
      <c r="AX49" s="2"/>
    </row>
    <row r="50" spans="1:50" ht="3"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2"/>
    </row>
    <row r="51" spans="1:50">
      <c r="A51" s="313" t="s">
        <v>209</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2"/>
    </row>
    <row r="52" spans="1:50" ht="376.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
    </row>
    <row r="53" spans="1:50">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
    </row>
    <row r="54" spans="1:50">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
    </row>
    <row r="55" spans="1:50">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
    </row>
    <row r="56" spans="1:50">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
    </row>
    <row r="57" spans="1:50">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sheetData>
  <sheetProtection sheet="1" objects="1" scenarios="1"/>
  <mergeCells count="27">
    <mergeCell ref="S40:AI40"/>
    <mergeCell ref="A51:AW51"/>
    <mergeCell ref="G40:P40"/>
    <mergeCell ref="B38:AV38"/>
    <mergeCell ref="A36:AW36"/>
    <mergeCell ref="D39:P39"/>
    <mergeCell ref="B46:AV46"/>
    <mergeCell ref="D47:P47"/>
    <mergeCell ref="G48:P48"/>
    <mergeCell ref="B43:AV43"/>
    <mergeCell ref="B45:AV45"/>
    <mergeCell ref="B44:AV44"/>
    <mergeCell ref="S48:AI48"/>
    <mergeCell ref="K8:AT10"/>
    <mergeCell ref="Z16:AC16"/>
    <mergeCell ref="N16:Q16"/>
    <mergeCell ref="A7:AW7"/>
    <mergeCell ref="AH15:AN17"/>
    <mergeCell ref="U14:Z14"/>
    <mergeCell ref="D5:AV5"/>
    <mergeCell ref="AE3:AF3"/>
    <mergeCell ref="A1:AW1"/>
    <mergeCell ref="T3:X3"/>
    <mergeCell ref="AA3:AD3"/>
    <mergeCell ref="AM3:AN3"/>
    <mergeCell ref="R3:S3"/>
    <mergeCell ref="Y3:Z3"/>
  </mergeCells>
  <phoneticPr fontId="3"/>
  <conditionalFormatting sqref="D39:P39">
    <cfRule type="cellIs" dxfId="5" priority="2" stopIfTrue="1" operator="between">
      <formula>43586</formula>
      <formula>43830</formula>
    </cfRule>
  </conditionalFormatting>
  <conditionalFormatting sqref="D47:P47">
    <cfRule type="cellIs" dxfId="4" priority="1" stopIfTrue="1" operator="between">
      <formula>43586</formula>
      <formula>43830</formula>
    </cfRule>
  </conditionalFormatting>
  <dataValidations count="2">
    <dataValidation imeMode="disabled" allowBlank="1" showInputMessage="1" showErrorMessage="1" sqref="Z16 U14:Z14 S19:V19 N16" xr:uid="{00000000-0002-0000-1A00-000000000000}"/>
    <dataValidation imeMode="hiragana" allowBlank="1" showInputMessage="1" showErrorMessage="1" sqref="L22:R22 M21:R21" xr:uid="{00000000-0002-0000-1A00-000001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126"/>
  <sheetViews>
    <sheetView workbookViewId="0"/>
  </sheetViews>
  <sheetFormatPr defaultRowHeight="14.25"/>
  <cols>
    <col min="1" max="49" width="1.625" style="1" customWidth="1"/>
    <col min="50" max="50" width="72.5" style="1" customWidth="1"/>
    <col min="51" max="16384" width="9" style="1"/>
  </cols>
  <sheetData>
    <row r="1" spans="1:53">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4"/>
      <c r="AX1" s="25"/>
      <c r="AY1" s="26"/>
      <c r="AZ1" s="26"/>
      <c r="BA1" s="26"/>
    </row>
    <row r="2" spans="1:53">
      <c r="A2" s="27"/>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9"/>
      <c r="AX2" s="25"/>
      <c r="AY2" s="26"/>
      <c r="AZ2" s="26"/>
      <c r="BA2" s="26"/>
    </row>
    <row r="3" spans="1:53">
      <c r="A3" s="27"/>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9"/>
      <c r="AX3" s="25"/>
      <c r="AY3" s="26"/>
      <c r="AZ3" s="26"/>
      <c r="BA3" s="26"/>
    </row>
    <row r="4" spans="1:53">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9"/>
      <c r="AX4" s="25"/>
      <c r="AY4" s="26"/>
      <c r="AZ4" s="26"/>
      <c r="BA4" s="26"/>
    </row>
    <row r="5" spans="1:53">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9"/>
      <c r="AX5" s="25"/>
      <c r="AY5" s="26"/>
      <c r="AZ5" s="26"/>
      <c r="BA5" s="26"/>
    </row>
    <row r="6" spans="1:53">
      <c r="A6" s="27"/>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9"/>
      <c r="AX6" s="25"/>
      <c r="AY6" s="26"/>
      <c r="AZ6" s="26"/>
      <c r="BA6" s="26"/>
    </row>
    <row r="7" spans="1:53">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9"/>
      <c r="AX7" s="25"/>
      <c r="AY7" s="26"/>
      <c r="AZ7" s="26"/>
      <c r="BA7" s="26"/>
    </row>
    <row r="8" spans="1:53" ht="18.75">
      <c r="A8" s="1014" t="s">
        <v>214</v>
      </c>
      <c r="B8" s="1015"/>
      <c r="C8" s="1015"/>
      <c r="D8" s="1015"/>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5"/>
      <c r="AM8" s="1015"/>
      <c r="AN8" s="1015"/>
      <c r="AO8" s="1015"/>
      <c r="AP8" s="1015"/>
      <c r="AQ8" s="1015"/>
      <c r="AR8" s="1015"/>
      <c r="AS8" s="1015"/>
      <c r="AT8" s="1015"/>
      <c r="AU8" s="1015"/>
      <c r="AV8" s="1015"/>
      <c r="AW8" s="1016"/>
      <c r="AX8" s="25"/>
      <c r="AY8" s="26"/>
      <c r="AZ8" s="26"/>
      <c r="BA8" s="26"/>
    </row>
    <row r="9" spans="1:53">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9"/>
      <c r="AX9" s="25"/>
      <c r="AY9" s="26"/>
      <c r="AZ9" s="26"/>
      <c r="BA9" s="26"/>
    </row>
    <row r="10" spans="1:53">
      <c r="A10" s="27"/>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9"/>
      <c r="AX10" s="25"/>
      <c r="AY10" s="26"/>
      <c r="AZ10" s="26"/>
      <c r="BA10" s="26"/>
    </row>
    <row r="11" spans="1:53">
      <c r="A11" s="27"/>
      <c r="B11" s="28"/>
      <c r="C11" s="28"/>
      <c r="D11" s="28"/>
      <c r="E11" s="28"/>
      <c r="F11" s="396" t="s">
        <v>215</v>
      </c>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28"/>
      <c r="AT11" s="28"/>
      <c r="AU11" s="28"/>
      <c r="AV11" s="28"/>
      <c r="AW11" s="29"/>
      <c r="AX11" s="25"/>
      <c r="AY11" s="26"/>
      <c r="AZ11" s="26"/>
      <c r="BA11" s="26"/>
    </row>
    <row r="12" spans="1:53">
      <c r="A12" s="27"/>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9"/>
      <c r="AX12" s="25"/>
      <c r="AY12" s="26"/>
      <c r="AZ12" s="26"/>
      <c r="BA12" s="26"/>
    </row>
    <row r="13" spans="1:53">
      <c r="A13" s="27"/>
      <c r="B13" s="28"/>
      <c r="C13" s="28"/>
      <c r="D13" s="28"/>
      <c r="E13" s="28"/>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28"/>
      <c r="AT13" s="28"/>
      <c r="AU13" s="28"/>
      <c r="AV13" s="28"/>
      <c r="AW13" s="29"/>
      <c r="AX13" s="25"/>
      <c r="AY13" s="26"/>
      <c r="AZ13" s="26"/>
      <c r="BA13" s="26"/>
    </row>
    <row r="14" spans="1:53">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9"/>
      <c r="AX14" s="25"/>
      <c r="AY14" s="26"/>
      <c r="AZ14" s="26"/>
      <c r="BA14" s="26"/>
    </row>
    <row r="15" spans="1:53">
      <c r="A15" s="27"/>
      <c r="B15" s="28"/>
      <c r="C15" s="28"/>
      <c r="D15" s="28"/>
      <c r="E15" s="28"/>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28"/>
      <c r="AT15" s="28"/>
      <c r="AU15" s="28"/>
      <c r="AV15" s="28"/>
      <c r="AW15" s="29"/>
      <c r="AX15" s="25"/>
      <c r="AY15" s="26"/>
      <c r="AZ15" s="26"/>
      <c r="BA15" s="26"/>
    </row>
    <row r="16" spans="1:53">
      <c r="A16" s="27"/>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9"/>
      <c r="AX16" s="25"/>
      <c r="AY16" s="26"/>
      <c r="AZ16" s="26"/>
      <c r="BA16" s="26"/>
    </row>
    <row r="17" spans="1:53">
      <c r="A17" s="27"/>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9"/>
      <c r="AX17" s="25"/>
      <c r="AY17" s="26"/>
      <c r="AZ17" s="26"/>
      <c r="BA17" s="26"/>
    </row>
    <row r="18" spans="1:53">
      <c r="A18" s="27"/>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9"/>
      <c r="AX18" s="25"/>
      <c r="AY18" s="26"/>
      <c r="AZ18" s="26"/>
      <c r="BA18" s="26"/>
    </row>
    <row r="19" spans="1:53">
      <c r="A19" s="27"/>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9"/>
      <c r="AX19" s="25"/>
      <c r="AY19" s="26"/>
      <c r="AZ19" s="26"/>
      <c r="BA19" s="26"/>
    </row>
    <row r="20" spans="1:53">
      <c r="A20" s="27"/>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9"/>
      <c r="AX20" s="25"/>
      <c r="AY20" s="26"/>
      <c r="AZ20" s="26"/>
      <c r="BA20" s="26"/>
    </row>
    <row r="21" spans="1:53">
      <c r="A21" s="27"/>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9"/>
      <c r="AX21" s="25"/>
      <c r="AY21" s="26"/>
      <c r="AZ21" s="26"/>
      <c r="BA21" s="26"/>
    </row>
    <row r="22" spans="1:53">
      <c r="A22" s="27"/>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9"/>
      <c r="AX22" s="25"/>
      <c r="AY22" s="26"/>
      <c r="AZ22" s="26"/>
      <c r="BA22" s="26"/>
    </row>
    <row r="23" spans="1:53">
      <c r="A23" s="27"/>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9"/>
      <c r="AX23" s="25"/>
      <c r="AY23" s="26"/>
      <c r="AZ23" s="26"/>
      <c r="BA23" s="26"/>
    </row>
    <row r="24" spans="1:53">
      <c r="A24" s="2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9"/>
      <c r="AX24" s="25"/>
      <c r="AY24" s="26"/>
      <c r="AZ24" s="26"/>
      <c r="BA24" s="26"/>
    </row>
    <row r="25" spans="1:53" ht="15" thickBot="1">
      <c r="A25" s="27"/>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9"/>
      <c r="AX25" s="25"/>
      <c r="AY25" s="26"/>
      <c r="AZ25" s="26"/>
      <c r="BA25" s="26"/>
    </row>
    <row r="26" spans="1:53" ht="24.75" customHeight="1" thickBo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25"/>
      <c r="AY26" s="26"/>
      <c r="AZ26" s="26"/>
      <c r="BA26" s="26"/>
    </row>
    <row r="27" spans="1:53">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4"/>
      <c r="AX27" s="25"/>
      <c r="AY27" s="26"/>
      <c r="AZ27" s="26"/>
      <c r="BA27" s="26"/>
    </row>
    <row r="28" spans="1:53">
      <c r="A28" s="2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9"/>
      <c r="AX28" s="25"/>
      <c r="AY28" s="26"/>
      <c r="AZ28" s="26"/>
      <c r="BA28" s="26"/>
    </row>
    <row r="29" spans="1:53">
      <c r="A29" s="27"/>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9"/>
      <c r="AX29" s="25"/>
      <c r="AY29" s="26"/>
      <c r="AZ29" s="26"/>
      <c r="BA29" s="26"/>
    </row>
    <row r="30" spans="1:53">
      <c r="A30" s="27"/>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9"/>
      <c r="AX30" s="25"/>
      <c r="AY30" s="26"/>
      <c r="AZ30" s="26"/>
      <c r="BA30" s="26"/>
    </row>
    <row r="31" spans="1:53">
      <c r="A31" s="27"/>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9"/>
      <c r="AX31" s="25"/>
      <c r="AY31" s="26"/>
      <c r="AZ31" s="26"/>
      <c r="BA31" s="26"/>
    </row>
    <row r="32" spans="1:53">
      <c r="A32" s="27"/>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9"/>
      <c r="AX32" s="25"/>
      <c r="AY32" s="26"/>
      <c r="AZ32" s="26"/>
      <c r="BA32" s="26"/>
    </row>
    <row r="33" spans="1:53">
      <c r="A33" s="27"/>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9"/>
      <c r="AX33" s="25"/>
      <c r="AY33" s="26"/>
      <c r="AZ33" s="26"/>
      <c r="BA33" s="26"/>
    </row>
    <row r="34" spans="1:53" ht="18.75">
      <c r="A34" s="1014" t="s">
        <v>210</v>
      </c>
      <c r="B34" s="1015"/>
      <c r="C34" s="1015"/>
      <c r="D34" s="1015"/>
      <c r="E34" s="1015"/>
      <c r="F34" s="1015"/>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1015"/>
      <c r="AI34" s="1015"/>
      <c r="AJ34" s="1015"/>
      <c r="AK34" s="1015"/>
      <c r="AL34" s="1015"/>
      <c r="AM34" s="1015"/>
      <c r="AN34" s="1015"/>
      <c r="AO34" s="1015"/>
      <c r="AP34" s="1015"/>
      <c r="AQ34" s="1015"/>
      <c r="AR34" s="1015"/>
      <c r="AS34" s="1015"/>
      <c r="AT34" s="1015"/>
      <c r="AU34" s="1015"/>
      <c r="AV34" s="1015"/>
      <c r="AW34" s="1016"/>
      <c r="AX34" s="25"/>
      <c r="AY34" s="26"/>
      <c r="AZ34" s="26"/>
      <c r="BA34" s="26"/>
    </row>
    <row r="35" spans="1:53">
      <c r="A35" s="27"/>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9"/>
      <c r="AX35" s="25"/>
      <c r="AY35" s="26"/>
      <c r="AZ35" s="26"/>
      <c r="BA35" s="26"/>
    </row>
    <row r="36" spans="1:53">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9"/>
      <c r="AX36" s="25"/>
      <c r="AY36" s="26"/>
      <c r="AZ36" s="26"/>
      <c r="BA36" s="26"/>
    </row>
    <row r="37" spans="1:53">
      <c r="A37" s="27"/>
      <c r="B37" s="28"/>
      <c r="C37" s="28"/>
      <c r="D37" s="28"/>
      <c r="E37" s="28"/>
      <c r="F37" s="351" t="s">
        <v>211</v>
      </c>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28"/>
      <c r="AT37" s="28"/>
      <c r="AU37" s="28"/>
      <c r="AV37" s="28"/>
      <c r="AW37" s="29"/>
      <c r="AX37" s="25"/>
      <c r="AY37" s="26"/>
      <c r="AZ37" s="26"/>
      <c r="BA37" s="26"/>
    </row>
    <row r="38" spans="1:53">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9"/>
      <c r="AX38" s="25"/>
      <c r="AY38" s="26"/>
      <c r="AZ38" s="26"/>
      <c r="BA38" s="26"/>
    </row>
    <row r="39" spans="1:53">
      <c r="A39" s="27"/>
      <c r="B39" s="28"/>
      <c r="C39" s="28"/>
      <c r="D39" s="28"/>
      <c r="E39" s="28"/>
      <c r="F39" s="351" t="s">
        <v>212</v>
      </c>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28"/>
      <c r="AT39" s="28"/>
      <c r="AU39" s="28"/>
      <c r="AV39" s="28"/>
      <c r="AW39" s="29"/>
      <c r="AX39" s="25"/>
      <c r="AY39" s="26"/>
      <c r="AZ39" s="26"/>
      <c r="BA39" s="26"/>
    </row>
    <row r="40" spans="1:53">
      <c r="A40" s="2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9"/>
      <c r="AX40" s="25"/>
      <c r="AY40" s="26"/>
      <c r="AZ40" s="26"/>
      <c r="BA40" s="26"/>
    </row>
    <row r="41" spans="1:53">
      <c r="A41" s="27"/>
      <c r="B41" s="28"/>
      <c r="C41" s="28"/>
      <c r="D41" s="28"/>
      <c r="E41" s="28"/>
      <c r="F41" s="351" t="s">
        <v>213</v>
      </c>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28"/>
      <c r="AT41" s="28"/>
      <c r="AU41" s="28"/>
      <c r="AV41" s="28"/>
      <c r="AW41" s="29"/>
      <c r="AX41" s="25"/>
      <c r="AY41" s="26"/>
      <c r="AZ41" s="26"/>
      <c r="BA41" s="26"/>
    </row>
    <row r="42" spans="1:53">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9"/>
      <c r="AX42" s="25"/>
      <c r="AY42" s="26"/>
      <c r="AZ42" s="26"/>
      <c r="BA42" s="26"/>
    </row>
    <row r="43" spans="1:53">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9"/>
      <c r="AX43" s="25"/>
      <c r="AY43" s="26"/>
      <c r="AZ43" s="26"/>
      <c r="BA43" s="26"/>
    </row>
    <row r="44" spans="1:53">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9"/>
      <c r="AX44" s="25"/>
      <c r="AY44" s="26"/>
      <c r="AZ44" s="26"/>
      <c r="BA44" s="26"/>
    </row>
    <row r="45" spans="1:53">
      <c r="A45" s="2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9"/>
      <c r="AX45" s="25"/>
      <c r="AY45" s="26"/>
      <c r="AZ45" s="26"/>
      <c r="BA45" s="26"/>
    </row>
    <row r="46" spans="1:53">
      <c r="A46" s="2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9"/>
      <c r="AX46" s="25"/>
      <c r="AY46" s="26"/>
      <c r="AZ46" s="26"/>
      <c r="BA46" s="26"/>
    </row>
    <row r="47" spans="1:53">
      <c r="A47" s="27"/>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9"/>
      <c r="AX47" s="25"/>
      <c r="AY47" s="26"/>
      <c r="AZ47" s="26"/>
      <c r="BA47" s="26"/>
    </row>
    <row r="48" spans="1:53">
      <c r="A48" s="27"/>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9"/>
      <c r="AX48" s="25"/>
      <c r="AY48" s="26"/>
      <c r="AZ48" s="26"/>
      <c r="BA48" s="26"/>
    </row>
    <row r="49" spans="1:53">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9"/>
      <c r="AX49" s="25"/>
      <c r="AY49" s="26"/>
      <c r="AZ49" s="26"/>
      <c r="BA49" s="26"/>
    </row>
    <row r="50" spans="1:53">
      <c r="A50" s="27"/>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9"/>
      <c r="AX50" s="25"/>
      <c r="AY50" s="26"/>
      <c r="AZ50" s="26"/>
      <c r="BA50" s="26"/>
    </row>
    <row r="51" spans="1:53" ht="15" thickBot="1">
      <c r="A51" s="32"/>
      <c r="B51" s="33"/>
      <c r="C51" s="33"/>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5"/>
      <c r="AD51" s="35"/>
      <c r="AE51" s="35"/>
      <c r="AF51" s="35"/>
      <c r="AG51" s="35"/>
      <c r="AH51" s="35"/>
      <c r="AI51" s="35"/>
      <c r="AJ51" s="35"/>
      <c r="AK51" s="35"/>
      <c r="AL51" s="35"/>
      <c r="AM51" s="35"/>
      <c r="AN51" s="35"/>
      <c r="AO51" s="35"/>
      <c r="AP51" s="34"/>
      <c r="AQ51" s="34"/>
      <c r="AR51" s="34"/>
      <c r="AS51" s="34"/>
      <c r="AT51" s="34"/>
      <c r="AU51" s="33"/>
      <c r="AV51" s="33"/>
      <c r="AW51" s="36"/>
      <c r="AX51" s="25"/>
      <c r="AY51" s="26"/>
      <c r="AZ51" s="26"/>
      <c r="BA51" s="26"/>
    </row>
    <row r="52" spans="1:53" ht="22.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6"/>
      <c r="AZ52" s="26"/>
      <c r="BA52" s="26"/>
    </row>
    <row r="53" spans="1:53">
      <c r="A53" s="313" t="s">
        <v>216</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2"/>
    </row>
    <row r="54" spans="1:53" ht="36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1:5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1:5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sheetData>
  <sheetProtection sheet="1" objects="1" scenarios="1"/>
  <mergeCells count="7">
    <mergeCell ref="F39:AR39"/>
    <mergeCell ref="A53:AW53"/>
    <mergeCell ref="F41:AR41"/>
    <mergeCell ref="A8:AW8"/>
    <mergeCell ref="F11:AR11"/>
    <mergeCell ref="A34:AW34"/>
    <mergeCell ref="F37:AR37"/>
  </mergeCells>
  <phoneticPr fontId="3"/>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124"/>
  <sheetViews>
    <sheetView workbookViewId="0">
      <selection sqref="A1:AW1"/>
    </sheetView>
  </sheetViews>
  <sheetFormatPr defaultRowHeight="14.25"/>
  <cols>
    <col min="1" max="49" width="1.625" style="1" customWidth="1"/>
    <col min="50" max="50" width="73.25" style="1" customWidth="1"/>
    <col min="51" max="16384" width="9" style="1"/>
  </cols>
  <sheetData>
    <row r="1" spans="1:53" ht="26.25" customHeight="1" thickBot="1">
      <c r="A1" s="1017" t="s">
        <v>217</v>
      </c>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017"/>
      <c r="AK1" s="1017"/>
      <c r="AL1" s="1017"/>
      <c r="AM1" s="1017"/>
      <c r="AN1" s="1017"/>
      <c r="AO1" s="1017"/>
      <c r="AP1" s="1017"/>
      <c r="AQ1" s="1017"/>
      <c r="AR1" s="1017"/>
      <c r="AS1" s="1017"/>
      <c r="AT1" s="1017"/>
      <c r="AU1" s="1017"/>
      <c r="AV1" s="1017"/>
      <c r="AW1" s="1017"/>
    </row>
    <row r="2" spans="1:53" ht="18.75" customHeight="1">
      <c r="A2" s="22"/>
      <c r="B2" s="37" t="s">
        <v>218</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4"/>
      <c r="AX2" s="25"/>
      <c r="AY2" s="26"/>
      <c r="AZ2" s="26"/>
      <c r="BA2" s="26"/>
    </row>
    <row r="3" spans="1:53">
      <c r="A3" s="1018"/>
      <c r="B3" s="1019"/>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1019"/>
      <c r="AB3" s="1019"/>
      <c r="AC3" s="1019"/>
      <c r="AD3" s="1019"/>
      <c r="AE3" s="1019"/>
      <c r="AF3" s="1019"/>
      <c r="AG3" s="1019"/>
      <c r="AH3" s="1019"/>
      <c r="AI3" s="1019"/>
      <c r="AJ3" s="1019"/>
      <c r="AK3" s="1019"/>
      <c r="AL3" s="1019"/>
      <c r="AM3" s="1019"/>
      <c r="AN3" s="1019"/>
      <c r="AO3" s="1019"/>
      <c r="AP3" s="1019"/>
      <c r="AQ3" s="1019"/>
      <c r="AR3" s="1019"/>
      <c r="AS3" s="1019"/>
      <c r="AT3" s="1019"/>
      <c r="AU3" s="1019"/>
      <c r="AV3" s="1019"/>
      <c r="AW3" s="1020"/>
      <c r="AX3" s="25"/>
      <c r="AY3" s="26"/>
      <c r="AZ3" s="26"/>
      <c r="BA3" s="26"/>
    </row>
    <row r="4" spans="1:53">
      <c r="A4" s="1018"/>
      <c r="B4" s="1019"/>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c r="AD4" s="1019"/>
      <c r="AE4" s="1019"/>
      <c r="AF4" s="1019"/>
      <c r="AG4" s="1019"/>
      <c r="AH4" s="1019"/>
      <c r="AI4" s="1019"/>
      <c r="AJ4" s="1019"/>
      <c r="AK4" s="1019"/>
      <c r="AL4" s="1019"/>
      <c r="AM4" s="1019"/>
      <c r="AN4" s="1019"/>
      <c r="AO4" s="1019"/>
      <c r="AP4" s="1019"/>
      <c r="AQ4" s="1019"/>
      <c r="AR4" s="1019"/>
      <c r="AS4" s="1019"/>
      <c r="AT4" s="1019"/>
      <c r="AU4" s="1019"/>
      <c r="AV4" s="1019"/>
      <c r="AW4" s="1020"/>
      <c r="AX4" s="25"/>
      <c r="AY4" s="26"/>
      <c r="AZ4" s="26"/>
      <c r="BA4" s="26"/>
    </row>
    <row r="5" spans="1:53">
      <c r="A5" s="1018"/>
      <c r="B5" s="1019"/>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c r="AF5" s="1019"/>
      <c r="AG5" s="1019"/>
      <c r="AH5" s="1019"/>
      <c r="AI5" s="1019"/>
      <c r="AJ5" s="1019"/>
      <c r="AK5" s="1019"/>
      <c r="AL5" s="1019"/>
      <c r="AM5" s="1019"/>
      <c r="AN5" s="1019"/>
      <c r="AO5" s="1019"/>
      <c r="AP5" s="1019"/>
      <c r="AQ5" s="1019"/>
      <c r="AR5" s="1019"/>
      <c r="AS5" s="1019"/>
      <c r="AT5" s="1019"/>
      <c r="AU5" s="1019"/>
      <c r="AV5" s="1019"/>
      <c r="AW5" s="1020"/>
      <c r="AX5" s="25"/>
      <c r="AY5" s="26"/>
      <c r="AZ5" s="26"/>
      <c r="BA5" s="26"/>
    </row>
    <row r="6" spans="1:53">
      <c r="A6" s="1018"/>
      <c r="B6" s="1019"/>
      <c r="C6" s="1019"/>
      <c r="D6" s="1019"/>
      <c r="E6" s="1019"/>
      <c r="F6" s="1019"/>
      <c r="G6" s="1019"/>
      <c r="H6" s="1019"/>
      <c r="I6" s="1019"/>
      <c r="J6" s="1019"/>
      <c r="K6" s="1019"/>
      <c r="L6" s="1019"/>
      <c r="M6" s="1019"/>
      <c r="N6" s="1019"/>
      <c r="O6" s="1019"/>
      <c r="P6" s="1019"/>
      <c r="Q6" s="1019"/>
      <c r="R6" s="1019"/>
      <c r="S6" s="1019"/>
      <c r="T6" s="1019"/>
      <c r="U6" s="1019"/>
      <c r="V6" s="1019"/>
      <c r="W6" s="1019"/>
      <c r="X6" s="1019"/>
      <c r="Y6" s="1019"/>
      <c r="Z6" s="1019"/>
      <c r="AA6" s="1019"/>
      <c r="AB6" s="1019"/>
      <c r="AC6" s="1019"/>
      <c r="AD6" s="1019"/>
      <c r="AE6" s="1019"/>
      <c r="AF6" s="1019"/>
      <c r="AG6" s="1019"/>
      <c r="AH6" s="1019"/>
      <c r="AI6" s="1019"/>
      <c r="AJ6" s="1019"/>
      <c r="AK6" s="1019"/>
      <c r="AL6" s="1019"/>
      <c r="AM6" s="1019"/>
      <c r="AN6" s="1019"/>
      <c r="AO6" s="1019"/>
      <c r="AP6" s="1019"/>
      <c r="AQ6" s="1019"/>
      <c r="AR6" s="1019"/>
      <c r="AS6" s="1019"/>
      <c r="AT6" s="1019"/>
      <c r="AU6" s="1019"/>
      <c r="AV6" s="1019"/>
      <c r="AW6" s="1020"/>
      <c r="AX6" s="25"/>
      <c r="AY6" s="26"/>
      <c r="AZ6" s="26"/>
      <c r="BA6" s="26"/>
    </row>
    <row r="7" spans="1:53">
      <c r="A7" s="1018"/>
      <c r="B7" s="1019"/>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c r="AT7" s="1019"/>
      <c r="AU7" s="1019"/>
      <c r="AV7" s="1019"/>
      <c r="AW7" s="1020"/>
      <c r="AX7" s="25"/>
      <c r="AY7" s="26"/>
      <c r="AZ7" s="26"/>
      <c r="BA7" s="26"/>
    </row>
    <row r="8" spans="1:53">
      <c r="A8" s="1018"/>
      <c r="B8" s="1019"/>
      <c r="C8" s="1019"/>
      <c r="D8" s="1019"/>
      <c r="E8" s="1019"/>
      <c r="F8" s="1019"/>
      <c r="G8" s="1019"/>
      <c r="H8" s="1019"/>
      <c r="I8" s="1019"/>
      <c r="J8" s="1019"/>
      <c r="K8" s="1019"/>
      <c r="L8" s="1019"/>
      <c r="M8" s="1019"/>
      <c r="N8" s="1019"/>
      <c r="O8" s="1019"/>
      <c r="P8" s="1019"/>
      <c r="Q8" s="1019"/>
      <c r="R8" s="1019"/>
      <c r="S8" s="1019"/>
      <c r="T8" s="1019"/>
      <c r="U8" s="1019"/>
      <c r="V8" s="1019"/>
      <c r="W8" s="1019"/>
      <c r="X8" s="1019"/>
      <c r="Y8" s="1019"/>
      <c r="Z8" s="1019"/>
      <c r="AA8" s="1019"/>
      <c r="AB8" s="1019"/>
      <c r="AC8" s="1019"/>
      <c r="AD8" s="1019"/>
      <c r="AE8" s="1019"/>
      <c r="AF8" s="1019"/>
      <c r="AG8" s="1019"/>
      <c r="AH8" s="1019"/>
      <c r="AI8" s="1019"/>
      <c r="AJ8" s="1019"/>
      <c r="AK8" s="1019"/>
      <c r="AL8" s="1019"/>
      <c r="AM8" s="1019"/>
      <c r="AN8" s="1019"/>
      <c r="AO8" s="1019"/>
      <c r="AP8" s="1019"/>
      <c r="AQ8" s="1019"/>
      <c r="AR8" s="1019"/>
      <c r="AS8" s="1019"/>
      <c r="AT8" s="1019"/>
      <c r="AU8" s="1019"/>
      <c r="AV8" s="1019"/>
      <c r="AW8" s="1020"/>
      <c r="AX8" s="25"/>
      <c r="AY8" s="26"/>
      <c r="AZ8" s="26"/>
      <c r="BA8" s="26"/>
    </row>
    <row r="9" spans="1:53">
      <c r="A9" s="1018"/>
      <c r="B9" s="1019"/>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19"/>
      <c r="AA9" s="1019"/>
      <c r="AB9" s="1019"/>
      <c r="AC9" s="1019"/>
      <c r="AD9" s="1019"/>
      <c r="AE9" s="1019"/>
      <c r="AF9" s="1019"/>
      <c r="AG9" s="1019"/>
      <c r="AH9" s="1019"/>
      <c r="AI9" s="1019"/>
      <c r="AJ9" s="1019"/>
      <c r="AK9" s="1019"/>
      <c r="AL9" s="1019"/>
      <c r="AM9" s="1019"/>
      <c r="AN9" s="1019"/>
      <c r="AO9" s="1019"/>
      <c r="AP9" s="1019"/>
      <c r="AQ9" s="1019"/>
      <c r="AR9" s="1019"/>
      <c r="AS9" s="1019"/>
      <c r="AT9" s="1019"/>
      <c r="AU9" s="1019"/>
      <c r="AV9" s="1019"/>
      <c r="AW9" s="1020"/>
      <c r="AX9" s="25"/>
      <c r="AY9" s="26"/>
      <c r="AZ9" s="26"/>
      <c r="BA9" s="26"/>
    </row>
    <row r="10" spans="1:53">
      <c r="A10" s="1018"/>
      <c r="B10" s="1019"/>
      <c r="C10" s="1019"/>
      <c r="D10" s="1019"/>
      <c r="E10" s="1019"/>
      <c r="F10" s="1019"/>
      <c r="G10" s="1019"/>
      <c r="H10" s="1019"/>
      <c r="I10" s="1019"/>
      <c r="J10" s="1019"/>
      <c r="K10" s="1019"/>
      <c r="L10" s="1019"/>
      <c r="M10" s="1019"/>
      <c r="N10" s="1019"/>
      <c r="O10" s="1019"/>
      <c r="P10" s="1019"/>
      <c r="Q10" s="1019"/>
      <c r="R10" s="1019"/>
      <c r="S10" s="1019"/>
      <c r="T10" s="1019"/>
      <c r="U10" s="1019"/>
      <c r="V10" s="1019"/>
      <c r="W10" s="1019"/>
      <c r="X10" s="1019"/>
      <c r="Y10" s="1019"/>
      <c r="Z10" s="1019"/>
      <c r="AA10" s="1019"/>
      <c r="AB10" s="1019"/>
      <c r="AC10" s="1019"/>
      <c r="AD10" s="1019"/>
      <c r="AE10" s="1019"/>
      <c r="AF10" s="1019"/>
      <c r="AG10" s="1019"/>
      <c r="AH10" s="1019"/>
      <c r="AI10" s="1019"/>
      <c r="AJ10" s="1019"/>
      <c r="AK10" s="1019"/>
      <c r="AL10" s="1019"/>
      <c r="AM10" s="1019"/>
      <c r="AN10" s="1019"/>
      <c r="AO10" s="1019"/>
      <c r="AP10" s="1019"/>
      <c r="AQ10" s="1019"/>
      <c r="AR10" s="1019"/>
      <c r="AS10" s="1019"/>
      <c r="AT10" s="1019"/>
      <c r="AU10" s="1019"/>
      <c r="AV10" s="1019"/>
      <c r="AW10" s="1020"/>
      <c r="AX10" s="25"/>
      <c r="AY10" s="26"/>
      <c r="AZ10" s="26"/>
      <c r="BA10" s="26"/>
    </row>
    <row r="11" spans="1:53">
      <c r="A11" s="1018"/>
      <c r="B11" s="1019"/>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c r="AT11" s="1019"/>
      <c r="AU11" s="1019"/>
      <c r="AV11" s="1019"/>
      <c r="AW11" s="1020"/>
      <c r="AX11" s="25"/>
      <c r="AY11" s="26"/>
      <c r="AZ11" s="26"/>
      <c r="BA11" s="26"/>
    </row>
    <row r="12" spans="1:53">
      <c r="A12" s="1018"/>
      <c r="B12" s="1019"/>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19"/>
      <c r="AF12" s="1019"/>
      <c r="AG12" s="1019"/>
      <c r="AH12" s="1019"/>
      <c r="AI12" s="1019"/>
      <c r="AJ12" s="1019"/>
      <c r="AK12" s="1019"/>
      <c r="AL12" s="1019"/>
      <c r="AM12" s="1019"/>
      <c r="AN12" s="1019"/>
      <c r="AO12" s="1019"/>
      <c r="AP12" s="1019"/>
      <c r="AQ12" s="1019"/>
      <c r="AR12" s="1019"/>
      <c r="AS12" s="1019"/>
      <c r="AT12" s="1019"/>
      <c r="AU12" s="1019"/>
      <c r="AV12" s="1019"/>
      <c r="AW12" s="1020"/>
      <c r="AX12" s="25"/>
      <c r="AY12" s="26"/>
      <c r="AZ12" s="26"/>
      <c r="BA12" s="26"/>
    </row>
    <row r="13" spans="1:53">
      <c r="A13" s="1018"/>
      <c r="B13" s="1019"/>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9"/>
      <c r="AJ13" s="1019"/>
      <c r="AK13" s="1019"/>
      <c r="AL13" s="1019"/>
      <c r="AM13" s="1019"/>
      <c r="AN13" s="1019"/>
      <c r="AO13" s="1019"/>
      <c r="AP13" s="1019"/>
      <c r="AQ13" s="1019"/>
      <c r="AR13" s="1019"/>
      <c r="AS13" s="1019"/>
      <c r="AT13" s="1019"/>
      <c r="AU13" s="1019"/>
      <c r="AV13" s="1019"/>
      <c r="AW13" s="1020"/>
      <c r="AX13" s="25"/>
      <c r="AY13" s="26"/>
      <c r="AZ13" s="26"/>
      <c r="BA13" s="26"/>
    </row>
    <row r="14" spans="1:53">
      <c r="A14" s="1018"/>
      <c r="B14" s="1019"/>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19"/>
      <c r="AS14" s="1019"/>
      <c r="AT14" s="1019"/>
      <c r="AU14" s="1019"/>
      <c r="AV14" s="1019"/>
      <c r="AW14" s="1020"/>
      <c r="AX14" s="25"/>
      <c r="AY14" s="26"/>
      <c r="AZ14" s="26"/>
      <c r="BA14" s="26"/>
    </row>
    <row r="15" spans="1:53">
      <c r="A15" s="1018"/>
      <c r="B15" s="1019"/>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19"/>
      <c r="AA15" s="1019"/>
      <c r="AB15" s="1019"/>
      <c r="AC15" s="1019"/>
      <c r="AD15" s="1019"/>
      <c r="AE15" s="1019"/>
      <c r="AF15" s="1019"/>
      <c r="AG15" s="1019"/>
      <c r="AH15" s="1019"/>
      <c r="AI15" s="1019"/>
      <c r="AJ15" s="1019"/>
      <c r="AK15" s="1019"/>
      <c r="AL15" s="1019"/>
      <c r="AM15" s="1019"/>
      <c r="AN15" s="1019"/>
      <c r="AO15" s="1019"/>
      <c r="AP15" s="1019"/>
      <c r="AQ15" s="1019"/>
      <c r="AR15" s="1019"/>
      <c r="AS15" s="1019"/>
      <c r="AT15" s="1019"/>
      <c r="AU15" s="1019"/>
      <c r="AV15" s="1019"/>
      <c r="AW15" s="1020"/>
      <c r="AX15" s="25"/>
      <c r="AY15" s="26"/>
      <c r="AZ15" s="26"/>
      <c r="BA15" s="26"/>
    </row>
    <row r="16" spans="1:53">
      <c r="A16" s="1018"/>
      <c r="B16" s="1019"/>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c r="AT16" s="1019"/>
      <c r="AU16" s="1019"/>
      <c r="AV16" s="1019"/>
      <c r="AW16" s="1020"/>
      <c r="AX16" s="25"/>
      <c r="AY16" s="26"/>
      <c r="AZ16" s="26"/>
      <c r="BA16" s="26"/>
    </row>
    <row r="17" spans="1:53">
      <c r="A17" s="1018"/>
      <c r="B17" s="1019"/>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1019"/>
      <c r="AS17" s="1019"/>
      <c r="AT17" s="1019"/>
      <c r="AU17" s="1019"/>
      <c r="AV17" s="1019"/>
      <c r="AW17" s="1020"/>
      <c r="AX17" s="25"/>
      <c r="AY17" s="26"/>
      <c r="AZ17" s="26"/>
      <c r="BA17" s="26"/>
    </row>
    <row r="18" spans="1:53">
      <c r="A18" s="1018"/>
      <c r="B18" s="1019"/>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19"/>
      <c r="AA18" s="1019"/>
      <c r="AB18" s="1019"/>
      <c r="AC18" s="1019"/>
      <c r="AD18" s="1019"/>
      <c r="AE18" s="1019"/>
      <c r="AF18" s="1019"/>
      <c r="AG18" s="1019"/>
      <c r="AH18" s="1019"/>
      <c r="AI18" s="1019"/>
      <c r="AJ18" s="1019"/>
      <c r="AK18" s="1019"/>
      <c r="AL18" s="1019"/>
      <c r="AM18" s="1019"/>
      <c r="AN18" s="1019"/>
      <c r="AO18" s="1019"/>
      <c r="AP18" s="1019"/>
      <c r="AQ18" s="1019"/>
      <c r="AR18" s="1019"/>
      <c r="AS18" s="1019"/>
      <c r="AT18" s="1019"/>
      <c r="AU18" s="1019"/>
      <c r="AV18" s="1019"/>
      <c r="AW18" s="1020"/>
      <c r="AX18" s="25"/>
      <c r="AY18" s="26"/>
      <c r="AZ18" s="26"/>
      <c r="BA18" s="26"/>
    </row>
    <row r="19" spans="1:53">
      <c r="A19" s="1018"/>
      <c r="B19" s="1019"/>
      <c r="C19" s="1019"/>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19"/>
      <c r="AM19" s="1019"/>
      <c r="AN19" s="1019"/>
      <c r="AO19" s="1019"/>
      <c r="AP19" s="1019"/>
      <c r="AQ19" s="1019"/>
      <c r="AR19" s="1019"/>
      <c r="AS19" s="1019"/>
      <c r="AT19" s="1019"/>
      <c r="AU19" s="1019"/>
      <c r="AV19" s="1019"/>
      <c r="AW19" s="1020"/>
      <c r="AX19" s="25"/>
      <c r="AY19" s="26"/>
      <c r="AZ19" s="26"/>
      <c r="BA19" s="26"/>
    </row>
    <row r="20" spans="1:53">
      <c r="A20" s="1018"/>
      <c r="B20" s="1019"/>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019"/>
      <c r="AJ20" s="1019"/>
      <c r="AK20" s="1019"/>
      <c r="AL20" s="1019"/>
      <c r="AM20" s="1019"/>
      <c r="AN20" s="1019"/>
      <c r="AO20" s="1019"/>
      <c r="AP20" s="1019"/>
      <c r="AQ20" s="1019"/>
      <c r="AR20" s="1019"/>
      <c r="AS20" s="1019"/>
      <c r="AT20" s="1019"/>
      <c r="AU20" s="1019"/>
      <c r="AV20" s="1019"/>
      <c r="AW20" s="1020"/>
      <c r="AX20" s="25"/>
      <c r="AY20" s="26"/>
      <c r="AZ20" s="26"/>
      <c r="BA20" s="26"/>
    </row>
    <row r="21" spans="1:53">
      <c r="A21" s="1018"/>
      <c r="B21" s="1019"/>
      <c r="C21" s="1019"/>
      <c r="D21" s="1019"/>
      <c r="E21" s="1019"/>
      <c r="F21" s="1019"/>
      <c r="G21" s="1019"/>
      <c r="H21" s="1019"/>
      <c r="I21" s="1019"/>
      <c r="J21" s="1019"/>
      <c r="K21" s="1019"/>
      <c r="L21" s="1019"/>
      <c r="M21" s="1019"/>
      <c r="N21" s="1019"/>
      <c r="O21" s="1019"/>
      <c r="P21" s="1019"/>
      <c r="Q21" s="1019"/>
      <c r="R21" s="1019"/>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c r="AT21" s="1019"/>
      <c r="AU21" s="1019"/>
      <c r="AV21" s="1019"/>
      <c r="AW21" s="1020"/>
      <c r="AX21" s="25"/>
      <c r="AY21" s="26"/>
      <c r="AZ21" s="26"/>
      <c r="BA21" s="26"/>
    </row>
    <row r="22" spans="1:53" ht="15" thickBot="1">
      <c r="A22" s="1021"/>
      <c r="B22" s="1022"/>
      <c r="C22" s="1022"/>
      <c r="D22" s="1022"/>
      <c r="E22" s="1022"/>
      <c r="F22" s="1022"/>
      <c r="G22" s="1022"/>
      <c r="H22" s="1022"/>
      <c r="I22" s="1022"/>
      <c r="J22" s="1022"/>
      <c r="K22" s="1022"/>
      <c r="L22" s="1022"/>
      <c r="M22" s="1022"/>
      <c r="N22" s="1022"/>
      <c r="O22" s="1022"/>
      <c r="P22" s="1022"/>
      <c r="Q22" s="1022"/>
      <c r="R22" s="1022"/>
      <c r="S22" s="1022"/>
      <c r="T22" s="1022"/>
      <c r="U22" s="1022"/>
      <c r="V22" s="1022"/>
      <c r="W22" s="1022"/>
      <c r="X22" s="1022"/>
      <c r="Y22" s="1022"/>
      <c r="Z22" s="1022"/>
      <c r="AA22" s="1022"/>
      <c r="AB22" s="1022"/>
      <c r="AC22" s="1022"/>
      <c r="AD22" s="1022"/>
      <c r="AE22" s="1022"/>
      <c r="AF22" s="1022"/>
      <c r="AG22" s="1022"/>
      <c r="AH22" s="1022"/>
      <c r="AI22" s="1022"/>
      <c r="AJ22" s="1022"/>
      <c r="AK22" s="1022"/>
      <c r="AL22" s="1022"/>
      <c r="AM22" s="1022"/>
      <c r="AN22" s="1022"/>
      <c r="AO22" s="1022"/>
      <c r="AP22" s="1022"/>
      <c r="AQ22" s="1022"/>
      <c r="AR22" s="1022"/>
      <c r="AS22" s="1022"/>
      <c r="AT22" s="1022"/>
      <c r="AU22" s="1022"/>
      <c r="AV22" s="1022"/>
      <c r="AW22" s="1023"/>
      <c r="AX22" s="25"/>
      <c r="AY22" s="26"/>
      <c r="AZ22" s="26"/>
      <c r="BA22" s="26"/>
    </row>
    <row r="23" spans="1:53" ht="19.5" customHeight="1">
      <c r="A23" s="38"/>
      <c r="B23" s="38" t="s">
        <v>220</v>
      </c>
      <c r="C23" s="38"/>
      <c r="D23" s="38"/>
      <c r="E23" s="38"/>
      <c r="F23" s="38" t="s">
        <v>221</v>
      </c>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25"/>
      <c r="AY23" s="26"/>
      <c r="AZ23" s="26"/>
      <c r="BA23" s="26"/>
    </row>
    <row r="24" spans="1:53" ht="19.5" customHeight="1">
      <c r="A24" s="28"/>
      <c r="B24" s="28"/>
      <c r="C24" s="28"/>
      <c r="D24" s="28"/>
      <c r="E24" s="28"/>
      <c r="F24" s="28" t="s">
        <v>222</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5"/>
      <c r="AY24" s="26"/>
      <c r="AZ24" s="26"/>
      <c r="BA24" s="26"/>
    </row>
    <row r="25" spans="1:53" ht="24.75" customHeight="1" thickBo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25"/>
      <c r="AY25" s="26"/>
      <c r="AZ25" s="26"/>
      <c r="BA25" s="26"/>
    </row>
    <row r="26" spans="1:53" ht="18.75" customHeight="1">
      <c r="A26" s="22"/>
      <c r="B26" s="37" t="s">
        <v>219</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4"/>
      <c r="AX26" s="25"/>
      <c r="AY26" s="26"/>
      <c r="AZ26" s="26"/>
      <c r="BA26" s="26"/>
    </row>
    <row r="27" spans="1:53">
      <c r="A27" s="1018"/>
      <c r="B27" s="1019"/>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19"/>
      <c r="AU27" s="1019"/>
      <c r="AV27" s="1019"/>
      <c r="AW27" s="1020"/>
      <c r="AX27" s="25"/>
      <c r="AY27" s="26"/>
      <c r="AZ27" s="26"/>
      <c r="BA27" s="26"/>
    </row>
    <row r="28" spans="1:53">
      <c r="A28" s="1018"/>
      <c r="B28" s="1019"/>
      <c r="C28" s="1019"/>
      <c r="D28" s="1019"/>
      <c r="E28" s="1019"/>
      <c r="F28" s="1019"/>
      <c r="G28" s="1019"/>
      <c r="H28" s="1019"/>
      <c r="I28" s="1019"/>
      <c r="J28" s="1019"/>
      <c r="K28" s="1019"/>
      <c r="L28" s="1019"/>
      <c r="M28" s="1019"/>
      <c r="N28" s="1019"/>
      <c r="O28" s="1019"/>
      <c r="P28" s="1019"/>
      <c r="Q28" s="1019"/>
      <c r="R28" s="1019"/>
      <c r="S28" s="1019"/>
      <c r="T28" s="1019"/>
      <c r="U28" s="1019"/>
      <c r="V28" s="1019"/>
      <c r="W28" s="1019"/>
      <c r="X28" s="1019"/>
      <c r="Y28" s="1019"/>
      <c r="Z28" s="1019"/>
      <c r="AA28" s="1019"/>
      <c r="AB28" s="1019"/>
      <c r="AC28" s="1019"/>
      <c r="AD28" s="1019"/>
      <c r="AE28" s="1019"/>
      <c r="AF28" s="1019"/>
      <c r="AG28" s="1019"/>
      <c r="AH28" s="1019"/>
      <c r="AI28" s="1019"/>
      <c r="AJ28" s="1019"/>
      <c r="AK28" s="1019"/>
      <c r="AL28" s="1019"/>
      <c r="AM28" s="1019"/>
      <c r="AN28" s="1019"/>
      <c r="AO28" s="1019"/>
      <c r="AP28" s="1019"/>
      <c r="AQ28" s="1019"/>
      <c r="AR28" s="1019"/>
      <c r="AS28" s="1019"/>
      <c r="AT28" s="1019"/>
      <c r="AU28" s="1019"/>
      <c r="AV28" s="1019"/>
      <c r="AW28" s="1020"/>
      <c r="AX28" s="25"/>
      <c r="AY28" s="26"/>
      <c r="AZ28" s="26"/>
      <c r="BA28" s="26"/>
    </row>
    <row r="29" spans="1:53">
      <c r="A29" s="1018"/>
      <c r="B29" s="1019"/>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L29" s="1019"/>
      <c r="AM29" s="1019"/>
      <c r="AN29" s="1019"/>
      <c r="AO29" s="1019"/>
      <c r="AP29" s="1019"/>
      <c r="AQ29" s="1019"/>
      <c r="AR29" s="1019"/>
      <c r="AS29" s="1019"/>
      <c r="AT29" s="1019"/>
      <c r="AU29" s="1019"/>
      <c r="AV29" s="1019"/>
      <c r="AW29" s="1020"/>
      <c r="AX29" s="25"/>
      <c r="AY29" s="26"/>
      <c r="AZ29" s="26"/>
      <c r="BA29" s="26"/>
    </row>
    <row r="30" spans="1:53">
      <c r="A30" s="1018"/>
      <c r="B30" s="1019"/>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19"/>
      <c r="AO30" s="1019"/>
      <c r="AP30" s="1019"/>
      <c r="AQ30" s="1019"/>
      <c r="AR30" s="1019"/>
      <c r="AS30" s="1019"/>
      <c r="AT30" s="1019"/>
      <c r="AU30" s="1019"/>
      <c r="AV30" s="1019"/>
      <c r="AW30" s="1020"/>
      <c r="AX30" s="25"/>
      <c r="AY30" s="26"/>
      <c r="AZ30" s="26"/>
      <c r="BA30" s="26"/>
    </row>
    <row r="31" spans="1:53">
      <c r="A31" s="1018"/>
      <c r="B31" s="1019"/>
      <c r="C31" s="1019"/>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L31" s="1019"/>
      <c r="AM31" s="1019"/>
      <c r="AN31" s="1019"/>
      <c r="AO31" s="1019"/>
      <c r="AP31" s="1019"/>
      <c r="AQ31" s="1019"/>
      <c r="AR31" s="1019"/>
      <c r="AS31" s="1019"/>
      <c r="AT31" s="1019"/>
      <c r="AU31" s="1019"/>
      <c r="AV31" s="1019"/>
      <c r="AW31" s="1020"/>
      <c r="AX31" s="25"/>
      <c r="AY31" s="26"/>
      <c r="AZ31" s="26"/>
      <c r="BA31" s="26"/>
    </row>
    <row r="32" spans="1:53">
      <c r="A32" s="1018"/>
      <c r="B32" s="1019"/>
      <c r="C32" s="1019"/>
      <c r="D32" s="1019"/>
      <c r="E32" s="1019"/>
      <c r="F32" s="1019"/>
      <c r="G32" s="1019"/>
      <c r="H32" s="1019"/>
      <c r="I32" s="1019"/>
      <c r="J32" s="1019"/>
      <c r="K32" s="1019"/>
      <c r="L32" s="1019"/>
      <c r="M32" s="1019"/>
      <c r="N32" s="1019"/>
      <c r="O32" s="1019"/>
      <c r="P32" s="1019"/>
      <c r="Q32" s="1019"/>
      <c r="R32" s="1019"/>
      <c r="S32" s="1019"/>
      <c r="T32" s="1019"/>
      <c r="U32" s="1019"/>
      <c r="V32" s="1019"/>
      <c r="W32" s="1019"/>
      <c r="X32" s="1019"/>
      <c r="Y32" s="1019"/>
      <c r="Z32" s="1019"/>
      <c r="AA32" s="1019"/>
      <c r="AB32" s="1019"/>
      <c r="AC32" s="1019"/>
      <c r="AD32" s="1019"/>
      <c r="AE32" s="1019"/>
      <c r="AF32" s="1019"/>
      <c r="AG32" s="1019"/>
      <c r="AH32" s="1019"/>
      <c r="AI32" s="1019"/>
      <c r="AJ32" s="1019"/>
      <c r="AK32" s="1019"/>
      <c r="AL32" s="1019"/>
      <c r="AM32" s="1019"/>
      <c r="AN32" s="1019"/>
      <c r="AO32" s="1019"/>
      <c r="AP32" s="1019"/>
      <c r="AQ32" s="1019"/>
      <c r="AR32" s="1019"/>
      <c r="AS32" s="1019"/>
      <c r="AT32" s="1019"/>
      <c r="AU32" s="1019"/>
      <c r="AV32" s="1019"/>
      <c r="AW32" s="1020"/>
      <c r="AX32" s="25"/>
      <c r="AY32" s="26"/>
      <c r="AZ32" s="26"/>
      <c r="BA32" s="26"/>
    </row>
    <row r="33" spans="1:53">
      <c r="A33" s="1018"/>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19"/>
      <c r="AA33" s="1019"/>
      <c r="AB33" s="1019"/>
      <c r="AC33" s="1019"/>
      <c r="AD33" s="1019"/>
      <c r="AE33" s="1019"/>
      <c r="AF33" s="1019"/>
      <c r="AG33" s="1019"/>
      <c r="AH33" s="1019"/>
      <c r="AI33" s="1019"/>
      <c r="AJ33" s="1019"/>
      <c r="AK33" s="1019"/>
      <c r="AL33" s="1019"/>
      <c r="AM33" s="1019"/>
      <c r="AN33" s="1019"/>
      <c r="AO33" s="1019"/>
      <c r="AP33" s="1019"/>
      <c r="AQ33" s="1019"/>
      <c r="AR33" s="1019"/>
      <c r="AS33" s="1019"/>
      <c r="AT33" s="1019"/>
      <c r="AU33" s="1019"/>
      <c r="AV33" s="1019"/>
      <c r="AW33" s="1020"/>
      <c r="AX33" s="25"/>
      <c r="AY33" s="26"/>
      <c r="AZ33" s="26"/>
      <c r="BA33" s="26"/>
    </row>
    <row r="34" spans="1:53">
      <c r="A34" s="1018"/>
      <c r="B34" s="1019"/>
      <c r="C34" s="1019"/>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19"/>
      <c r="AA34" s="1019"/>
      <c r="AB34" s="1019"/>
      <c r="AC34" s="1019"/>
      <c r="AD34" s="1019"/>
      <c r="AE34" s="1019"/>
      <c r="AF34" s="1019"/>
      <c r="AG34" s="1019"/>
      <c r="AH34" s="1019"/>
      <c r="AI34" s="1019"/>
      <c r="AJ34" s="1019"/>
      <c r="AK34" s="1019"/>
      <c r="AL34" s="1019"/>
      <c r="AM34" s="1019"/>
      <c r="AN34" s="1019"/>
      <c r="AO34" s="1019"/>
      <c r="AP34" s="1019"/>
      <c r="AQ34" s="1019"/>
      <c r="AR34" s="1019"/>
      <c r="AS34" s="1019"/>
      <c r="AT34" s="1019"/>
      <c r="AU34" s="1019"/>
      <c r="AV34" s="1019"/>
      <c r="AW34" s="1020"/>
      <c r="AX34" s="25"/>
      <c r="AY34" s="26"/>
      <c r="AZ34" s="26"/>
      <c r="BA34" s="26"/>
    </row>
    <row r="35" spans="1:53">
      <c r="A35" s="1018"/>
      <c r="B35" s="1019"/>
      <c r="C35" s="1019"/>
      <c r="D35" s="1019"/>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L35" s="1019"/>
      <c r="AM35" s="1019"/>
      <c r="AN35" s="1019"/>
      <c r="AO35" s="1019"/>
      <c r="AP35" s="1019"/>
      <c r="AQ35" s="1019"/>
      <c r="AR35" s="1019"/>
      <c r="AS35" s="1019"/>
      <c r="AT35" s="1019"/>
      <c r="AU35" s="1019"/>
      <c r="AV35" s="1019"/>
      <c r="AW35" s="1020"/>
      <c r="AX35" s="25"/>
      <c r="AY35" s="26"/>
      <c r="AZ35" s="26"/>
      <c r="BA35" s="26"/>
    </row>
    <row r="36" spans="1:53">
      <c r="A36" s="1018"/>
      <c r="B36" s="1019"/>
      <c r="C36" s="1019"/>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L36" s="1019"/>
      <c r="AM36" s="1019"/>
      <c r="AN36" s="1019"/>
      <c r="AO36" s="1019"/>
      <c r="AP36" s="1019"/>
      <c r="AQ36" s="1019"/>
      <c r="AR36" s="1019"/>
      <c r="AS36" s="1019"/>
      <c r="AT36" s="1019"/>
      <c r="AU36" s="1019"/>
      <c r="AV36" s="1019"/>
      <c r="AW36" s="1020"/>
      <c r="AX36" s="25"/>
      <c r="AY36" s="26"/>
      <c r="AZ36" s="26"/>
      <c r="BA36" s="26"/>
    </row>
    <row r="37" spans="1:53">
      <c r="A37" s="1018"/>
      <c r="B37" s="1019"/>
      <c r="C37" s="1019"/>
      <c r="D37" s="1019"/>
      <c r="E37" s="1019"/>
      <c r="F37" s="1019"/>
      <c r="G37" s="1019"/>
      <c r="H37" s="1019"/>
      <c r="I37" s="1019"/>
      <c r="J37" s="1019"/>
      <c r="K37" s="1019"/>
      <c r="L37" s="1019"/>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19"/>
      <c r="AK37" s="1019"/>
      <c r="AL37" s="1019"/>
      <c r="AM37" s="1019"/>
      <c r="AN37" s="1019"/>
      <c r="AO37" s="1019"/>
      <c r="AP37" s="1019"/>
      <c r="AQ37" s="1019"/>
      <c r="AR37" s="1019"/>
      <c r="AS37" s="1019"/>
      <c r="AT37" s="1019"/>
      <c r="AU37" s="1019"/>
      <c r="AV37" s="1019"/>
      <c r="AW37" s="1020"/>
      <c r="AX37" s="25"/>
      <c r="AY37" s="26"/>
      <c r="AZ37" s="26"/>
      <c r="BA37" s="26"/>
    </row>
    <row r="38" spans="1:53">
      <c r="A38" s="1018"/>
      <c r="B38" s="1019"/>
      <c r="C38" s="1019"/>
      <c r="D38" s="1019"/>
      <c r="E38" s="1019"/>
      <c r="F38" s="1019"/>
      <c r="G38" s="1019"/>
      <c r="H38" s="1019"/>
      <c r="I38" s="1019"/>
      <c r="J38" s="1019"/>
      <c r="K38" s="1019"/>
      <c r="L38" s="1019"/>
      <c r="M38" s="1019"/>
      <c r="N38" s="1019"/>
      <c r="O38" s="1019"/>
      <c r="P38" s="1019"/>
      <c r="Q38" s="1019"/>
      <c r="R38" s="1019"/>
      <c r="S38" s="1019"/>
      <c r="T38" s="1019"/>
      <c r="U38" s="1019"/>
      <c r="V38" s="1019"/>
      <c r="W38" s="1019"/>
      <c r="X38" s="1019"/>
      <c r="Y38" s="1019"/>
      <c r="Z38" s="1019"/>
      <c r="AA38" s="1019"/>
      <c r="AB38" s="1019"/>
      <c r="AC38" s="1019"/>
      <c r="AD38" s="1019"/>
      <c r="AE38" s="1019"/>
      <c r="AF38" s="1019"/>
      <c r="AG38" s="1019"/>
      <c r="AH38" s="1019"/>
      <c r="AI38" s="1019"/>
      <c r="AJ38" s="1019"/>
      <c r="AK38" s="1019"/>
      <c r="AL38" s="1019"/>
      <c r="AM38" s="1019"/>
      <c r="AN38" s="1019"/>
      <c r="AO38" s="1019"/>
      <c r="AP38" s="1019"/>
      <c r="AQ38" s="1019"/>
      <c r="AR38" s="1019"/>
      <c r="AS38" s="1019"/>
      <c r="AT38" s="1019"/>
      <c r="AU38" s="1019"/>
      <c r="AV38" s="1019"/>
      <c r="AW38" s="1020"/>
      <c r="AX38" s="25"/>
      <c r="AY38" s="26"/>
      <c r="AZ38" s="26"/>
      <c r="BA38" s="26"/>
    </row>
    <row r="39" spans="1:53">
      <c r="A39" s="1018"/>
      <c r="B39" s="1019"/>
      <c r="C39" s="1019"/>
      <c r="D39" s="1019"/>
      <c r="E39" s="1019"/>
      <c r="F39" s="1019"/>
      <c r="G39" s="1019"/>
      <c r="H39" s="1019"/>
      <c r="I39" s="1019"/>
      <c r="J39" s="1019"/>
      <c r="K39" s="1019"/>
      <c r="L39" s="1019"/>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L39" s="1019"/>
      <c r="AM39" s="1019"/>
      <c r="AN39" s="1019"/>
      <c r="AO39" s="1019"/>
      <c r="AP39" s="1019"/>
      <c r="AQ39" s="1019"/>
      <c r="AR39" s="1019"/>
      <c r="AS39" s="1019"/>
      <c r="AT39" s="1019"/>
      <c r="AU39" s="1019"/>
      <c r="AV39" s="1019"/>
      <c r="AW39" s="1020"/>
      <c r="AX39" s="25"/>
      <c r="AY39" s="26"/>
      <c r="AZ39" s="26"/>
      <c r="BA39" s="26"/>
    </row>
    <row r="40" spans="1:53">
      <c r="A40" s="1018"/>
      <c r="B40" s="1019"/>
      <c r="C40" s="1019"/>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20"/>
      <c r="AX40" s="25"/>
      <c r="AY40" s="26"/>
      <c r="AZ40" s="26"/>
      <c r="BA40" s="26"/>
    </row>
    <row r="41" spans="1:53">
      <c r="A41" s="1018"/>
      <c r="B41" s="1019"/>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20"/>
      <c r="AX41" s="25"/>
      <c r="AY41" s="26"/>
      <c r="AZ41" s="26"/>
      <c r="BA41" s="26"/>
    </row>
    <row r="42" spans="1:53">
      <c r="A42" s="1018"/>
      <c r="B42" s="1019"/>
      <c r="C42" s="1019"/>
      <c r="D42" s="1019"/>
      <c r="E42" s="1019"/>
      <c r="F42" s="1019"/>
      <c r="G42" s="1019"/>
      <c r="H42" s="1019"/>
      <c r="I42" s="1019"/>
      <c r="J42" s="1019"/>
      <c r="K42" s="1019"/>
      <c r="L42" s="1019"/>
      <c r="M42" s="1019"/>
      <c r="N42" s="1019"/>
      <c r="O42" s="1019"/>
      <c r="P42" s="1019"/>
      <c r="Q42" s="1019"/>
      <c r="R42" s="1019"/>
      <c r="S42" s="1019"/>
      <c r="T42" s="1019"/>
      <c r="U42" s="1019"/>
      <c r="V42" s="1019"/>
      <c r="W42" s="1019"/>
      <c r="X42" s="1019"/>
      <c r="Y42" s="1019"/>
      <c r="Z42" s="1019"/>
      <c r="AA42" s="1019"/>
      <c r="AB42" s="1019"/>
      <c r="AC42" s="1019"/>
      <c r="AD42" s="1019"/>
      <c r="AE42" s="1019"/>
      <c r="AF42" s="1019"/>
      <c r="AG42" s="1019"/>
      <c r="AH42" s="1019"/>
      <c r="AI42" s="1019"/>
      <c r="AJ42" s="1019"/>
      <c r="AK42" s="1019"/>
      <c r="AL42" s="1019"/>
      <c r="AM42" s="1019"/>
      <c r="AN42" s="1019"/>
      <c r="AO42" s="1019"/>
      <c r="AP42" s="1019"/>
      <c r="AQ42" s="1019"/>
      <c r="AR42" s="1019"/>
      <c r="AS42" s="1019"/>
      <c r="AT42" s="1019"/>
      <c r="AU42" s="1019"/>
      <c r="AV42" s="1019"/>
      <c r="AW42" s="1020"/>
      <c r="AX42" s="25"/>
      <c r="AY42" s="26"/>
      <c r="AZ42" s="26"/>
      <c r="BA42" s="26"/>
    </row>
    <row r="43" spans="1:53">
      <c r="A43" s="1018"/>
      <c r="B43" s="1019"/>
      <c r="C43" s="1019"/>
      <c r="D43" s="1019"/>
      <c r="E43" s="1019"/>
      <c r="F43" s="1019"/>
      <c r="G43" s="1019"/>
      <c r="H43" s="1019"/>
      <c r="I43" s="1019"/>
      <c r="J43" s="1019"/>
      <c r="K43" s="1019"/>
      <c r="L43" s="1019"/>
      <c r="M43" s="1019"/>
      <c r="N43" s="1019"/>
      <c r="O43" s="1019"/>
      <c r="P43" s="1019"/>
      <c r="Q43" s="1019"/>
      <c r="R43" s="1019"/>
      <c r="S43" s="1019"/>
      <c r="T43" s="1019"/>
      <c r="U43" s="1019"/>
      <c r="V43" s="1019"/>
      <c r="W43" s="1019"/>
      <c r="X43" s="1019"/>
      <c r="Y43" s="1019"/>
      <c r="Z43" s="1019"/>
      <c r="AA43" s="1019"/>
      <c r="AB43" s="1019"/>
      <c r="AC43" s="1019"/>
      <c r="AD43" s="1019"/>
      <c r="AE43" s="1019"/>
      <c r="AF43" s="1019"/>
      <c r="AG43" s="1019"/>
      <c r="AH43" s="1019"/>
      <c r="AI43" s="1019"/>
      <c r="AJ43" s="1019"/>
      <c r="AK43" s="1019"/>
      <c r="AL43" s="1019"/>
      <c r="AM43" s="1019"/>
      <c r="AN43" s="1019"/>
      <c r="AO43" s="1019"/>
      <c r="AP43" s="1019"/>
      <c r="AQ43" s="1019"/>
      <c r="AR43" s="1019"/>
      <c r="AS43" s="1019"/>
      <c r="AT43" s="1019"/>
      <c r="AU43" s="1019"/>
      <c r="AV43" s="1019"/>
      <c r="AW43" s="1020"/>
      <c r="AX43" s="25"/>
      <c r="AY43" s="26"/>
      <c r="AZ43" s="26"/>
      <c r="BA43" s="26"/>
    </row>
    <row r="44" spans="1:53">
      <c r="A44" s="1018"/>
      <c r="B44" s="1019"/>
      <c r="C44" s="1019"/>
      <c r="D44" s="1019"/>
      <c r="E44" s="1019"/>
      <c r="F44" s="1019"/>
      <c r="G44" s="1019"/>
      <c r="H44" s="1019"/>
      <c r="I44" s="1019"/>
      <c r="J44" s="1019"/>
      <c r="K44" s="1019"/>
      <c r="L44" s="1019"/>
      <c r="M44" s="1019"/>
      <c r="N44" s="1019"/>
      <c r="O44" s="1019"/>
      <c r="P44" s="1019"/>
      <c r="Q44" s="1019"/>
      <c r="R44" s="1019"/>
      <c r="S44" s="1019"/>
      <c r="T44" s="1019"/>
      <c r="U44" s="1019"/>
      <c r="V44" s="1019"/>
      <c r="W44" s="1019"/>
      <c r="X44" s="1019"/>
      <c r="Y44" s="1019"/>
      <c r="Z44" s="1019"/>
      <c r="AA44" s="1019"/>
      <c r="AB44" s="1019"/>
      <c r="AC44" s="1019"/>
      <c r="AD44" s="1019"/>
      <c r="AE44" s="1019"/>
      <c r="AF44" s="1019"/>
      <c r="AG44" s="1019"/>
      <c r="AH44" s="1019"/>
      <c r="AI44" s="1019"/>
      <c r="AJ44" s="1019"/>
      <c r="AK44" s="1019"/>
      <c r="AL44" s="1019"/>
      <c r="AM44" s="1019"/>
      <c r="AN44" s="1019"/>
      <c r="AO44" s="1019"/>
      <c r="AP44" s="1019"/>
      <c r="AQ44" s="1019"/>
      <c r="AR44" s="1019"/>
      <c r="AS44" s="1019"/>
      <c r="AT44" s="1019"/>
      <c r="AU44" s="1019"/>
      <c r="AV44" s="1019"/>
      <c r="AW44" s="1020"/>
      <c r="AX44" s="25"/>
      <c r="AY44" s="26"/>
      <c r="AZ44" s="26"/>
      <c r="BA44" s="26"/>
    </row>
    <row r="45" spans="1:53">
      <c r="A45" s="1018"/>
      <c r="B45" s="1019"/>
      <c r="C45" s="1019"/>
      <c r="D45" s="1019"/>
      <c r="E45" s="1019"/>
      <c r="F45" s="1019"/>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1019"/>
      <c r="AS45" s="1019"/>
      <c r="AT45" s="1019"/>
      <c r="AU45" s="1019"/>
      <c r="AV45" s="1019"/>
      <c r="AW45" s="1020"/>
      <c r="AX45" s="25"/>
      <c r="AY45" s="26"/>
      <c r="AZ45" s="26"/>
      <c r="BA45" s="26"/>
    </row>
    <row r="46" spans="1:53" ht="15" thickBot="1">
      <c r="A46" s="1021"/>
      <c r="B46" s="1022"/>
      <c r="C46" s="1022"/>
      <c r="D46" s="1022"/>
      <c r="E46" s="1022"/>
      <c r="F46" s="1022"/>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2"/>
      <c r="AI46" s="1022"/>
      <c r="AJ46" s="1022"/>
      <c r="AK46" s="1022"/>
      <c r="AL46" s="1022"/>
      <c r="AM46" s="1022"/>
      <c r="AN46" s="1022"/>
      <c r="AO46" s="1022"/>
      <c r="AP46" s="1022"/>
      <c r="AQ46" s="1022"/>
      <c r="AR46" s="1022"/>
      <c r="AS46" s="1022"/>
      <c r="AT46" s="1022"/>
      <c r="AU46" s="1022"/>
      <c r="AV46" s="1022"/>
      <c r="AW46" s="1023"/>
      <c r="AX46" s="25"/>
      <c r="AY46" s="26"/>
      <c r="AZ46" s="26"/>
      <c r="BA46" s="26"/>
    </row>
    <row r="47" spans="1:53" ht="19.5" customHeight="1">
      <c r="A47" s="25"/>
      <c r="B47" s="38" t="s">
        <v>220</v>
      </c>
      <c r="C47" s="38"/>
      <c r="D47" s="38"/>
      <c r="E47" s="38"/>
      <c r="F47" s="38" t="s">
        <v>223</v>
      </c>
      <c r="G47" s="38"/>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6"/>
      <c r="AZ47" s="26"/>
      <c r="BA47" s="26"/>
    </row>
    <row r="48" spans="1:53" ht="19.5" customHeight="1">
      <c r="A48" s="25"/>
      <c r="B48" s="28"/>
      <c r="C48" s="28"/>
      <c r="D48" s="28"/>
      <c r="E48" s="28"/>
      <c r="F48" s="28" t="s">
        <v>224</v>
      </c>
      <c r="G48" s="28"/>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6"/>
      <c r="AZ48" s="26"/>
      <c r="BA48" s="26"/>
    </row>
    <row r="49" spans="1:53" ht="19.5" customHeight="1">
      <c r="A49" s="25"/>
      <c r="B49" s="25"/>
      <c r="C49" s="25"/>
      <c r="D49" s="25"/>
      <c r="E49" s="25"/>
      <c r="F49" s="25" t="s">
        <v>225</v>
      </c>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6"/>
      <c r="AZ49" s="26"/>
      <c r="BA49" s="26"/>
    </row>
    <row r="50" spans="1:53" ht="13.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6"/>
      <c r="AZ50" s="26"/>
      <c r="BA50" s="26"/>
    </row>
    <row r="51" spans="1:53">
      <c r="A51" s="313" t="s">
        <v>227</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2"/>
    </row>
    <row r="52" spans="1:53" ht="370.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sheetData>
  <sheetProtection sheet="1" objects="1" scenarios="1"/>
  <mergeCells count="4">
    <mergeCell ref="A51:AW51"/>
    <mergeCell ref="A1:AW1"/>
    <mergeCell ref="A3:AW22"/>
    <mergeCell ref="A27:AW46"/>
  </mergeCells>
  <phoneticPr fontId="3"/>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ゴシック,標準"&amp;10[2602]</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workbookViewId="0">
      <selection sqref="A1:F1"/>
    </sheetView>
  </sheetViews>
  <sheetFormatPr defaultRowHeight="14.25"/>
  <cols>
    <col min="1" max="3" width="1.625" style="206" customWidth="1"/>
    <col min="4" max="4" width="21.875" style="206" customWidth="1"/>
    <col min="5" max="5" width="1.625" style="1" customWidth="1"/>
    <col min="6" max="6" width="32.75" style="208" customWidth="1"/>
    <col min="7" max="7" width="6.5" style="1" bestFit="1" customWidth="1"/>
    <col min="8" max="8" width="6.625" style="1" customWidth="1"/>
    <col min="9" max="9" width="36.125" style="207" bestFit="1" customWidth="1"/>
    <col min="10" max="16384" width="9" style="1"/>
  </cols>
  <sheetData>
    <row r="1" spans="1:9" ht="24">
      <c r="A1" s="306" t="s">
        <v>490</v>
      </c>
      <c r="B1" s="306"/>
      <c r="C1" s="306"/>
      <c r="D1" s="306"/>
      <c r="E1" s="306"/>
      <c r="F1" s="306"/>
    </row>
    <row r="2" spans="1:9" ht="15" thickBot="1">
      <c r="G2" s="5"/>
    </row>
    <row r="3" spans="1:9" ht="15" thickBot="1">
      <c r="A3" s="206" t="s">
        <v>506</v>
      </c>
      <c r="F3" s="278" t="s">
        <v>457</v>
      </c>
      <c r="G3" s="2"/>
    </row>
    <row r="4" spans="1:9" ht="15" thickBot="1">
      <c r="F4" s="209"/>
      <c r="G4" s="2"/>
    </row>
    <row r="5" spans="1:9" ht="15" thickBot="1">
      <c r="A5" s="206" t="s">
        <v>507</v>
      </c>
      <c r="F5" s="229">
        <v>45170</v>
      </c>
      <c r="G5" s="2"/>
    </row>
    <row r="6" spans="1:9" ht="15" thickBot="1">
      <c r="F6" s="209"/>
      <c r="G6" s="2"/>
    </row>
    <row r="7" spans="1:9" ht="15" thickBot="1">
      <c r="A7" s="206" t="s">
        <v>491</v>
      </c>
      <c r="F7" s="279" t="s">
        <v>596</v>
      </c>
      <c r="G7" s="2"/>
    </row>
    <row r="8" spans="1:9">
      <c r="F8" s="209"/>
      <c r="G8" s="2"/>
    </row>
    <row r="9" spans="1:9">
      <c r="A9" s="222" t="s">
        <v>492</v>
      </c>
      <c r="B9" s="219"/>
      <c r="C9" s="219"/>
      <c r="D9" s="219"/>
      <c r="E9" s="220"/>
      <c r="F9" s="234"/>
      <c r="G9" s="220"/>
      <c r="H9" s="242"/>
    </row>
    <row r="10" spans="1:9">
      <c r="A10" s="218"/>
      <c r="B10" s="221"/>
      <c r="C10" s="221"/>
      <c r="D10" s="221" t="s">
        <v>493</v>
      </c>
      <c r="E10" s="220"/>
      <c r="F10" s="235" t="s">
        <v>508</v>
      </c>
      <c r="G10" s="262"/>
      <c r="H10" s="242"/>
    </row>
    <row r="11" spans="1:9" ht="17.25">
      <c r="A11" s="218"/>
      <c r="B11" s="221"/>
      <c r="C11" s="221"/>
      <c r="D11" s="221" t="s">
        <v>494</v>
      </c>
      <c r="E11" s="220"/>
      <c r="F11" s="236" t="s">
        <v>571</v>
      </c>
      <c r="G11" s="263"/>
      <c r="H11" s="242"/>
    </row>
    <row r="12" spans="1:9">
      <c r="A12" s="218"/>
      <c r="B12" s="221"/>
      <c r="C12" s="221"/>
      <c r="D12" s="221" t="s">
        <v>495</v>
      </c>
      <c r="E12" s="220"/>
      <c r="F12" s="237" t="s">
        <v>576</v>
      </c>
      <c r="G12" s="264"/>
      <c r="H12" s="242"/>
    </row>
    <row r="13" spans="1:9">
      <c r="A13" s="218"/>
      <c r="B13" s="221"/>
      <c r="C13" s="221"/>
      <c r="D13" s="221" t="s">
        <v>530</v>
      </c>
      <c r="E13" s="220"/>
      <c r="F13" s="238">
        <v>25725</v>
      </c>
      <c r="G13" s="265">
        <f>DATEDIF(F13,F5,"y")</f>
        <v>53</v>
      </c>
      <c r="H13" s="243">
        <f>MOD(DATEDIF(F13,F5,"m"),12)</f>
        <v>2</v>
      </c>
      <c r="I13" s="233"/>
    </row>
    <row r="14" spans="1:9">
      <c r="A14" s="218"/>
      <c r="B14" s="221"/>
      <c r="C14" s="221"/>
      <c r="D14" s="221" t="s">
        <v>496</v>
      </c>
      <c r="E14" s="220"/>
      <c r="F14" s="239">
        <v>1111111</v>
      </c>
      <c r="G14" s="266"/>
      <c r="H14" s="242"/>
    </row>
    <row r="15" spans="1:9">
      <c r="A15" s="218"/>
      <c r="B15" s="221"/>
      <c r="C15" s="221"/>
      <c r="D15" s="221" t="s">
        <v>498</v>
      </c>
      <c r="E15" s="220"/>
      <c r="F15" s="237" t="s">
        <v>572</v>
      </c>
      <c r="G15" s="264"/>
      <c r="H15" s="242"/>
    </row>
    <row r="16" spans="1:9">
      <c r="A16" s="218"/>
      <c r="B16" s="221"/>
      <c r="C16" s="221"/>
      <c r="D16" s="221" t="s">
        <v>499</v>
      </c>
      <c r="E16" s="220"/>
      <c r="F16" s="240" t="s">
        <v>573</v>
      </c>
      <c r="G16" s="267"/>
      <c r="H16" s="242"/>
    </row>
    <row r="17" spans="1:8">
      <c r="A17" s="218"/>
      <c r="B17" s="221"/>
      <c r="C17" s="221"/>
      <c r="D17" s="221" t="s">
        <v>497</v>
      </c>
      <c r="E17" s="220"/>
      <c r="F17" s="241" t="s">
        <v>512</v>
      </c>
      <c r="G17" s="268"/>
      <c r="H17" s="242"/>
    </row>
    <row r="18" spans="1:8">
      <c r="A18" s="218"/>
      <c r="B18" s="221"/>
      <c r="C18" s="221"/>
      <c r="D18" s="221" t="s">
        <v>500</v>
      </c>
      <c r="E18" s="220"/>
      <c r="F18" s="237" t="s">
        <v>574</v>
      </c>
      <c r="G18" s="244"/>
      <c r="H18" s="242"/>
    </row>
    <row r="19" spans="1:8">
      <c r="F19" s="209"/>
      <c r="G19" s="2"/>
    </row>
    <row r="20" spans="1:8">
      <c r="A20" s="223" t="s">
        <v>528</v>
      </c>
      <c r="B20" s="215"/>
      <c r="C20" s="215"/>
      <c r="D20" s="215"/>
      <c r="E20" s="216"/>
      <c r="F20" s="245"/>
      <c r="G20" s="216"/>
      <c r="H20" s="246"/>
    </row>
    <row r="21" spans="1:8">
      <c r="A21" s="214"/>
      <c r="B21" s="215"/>
      <c r="C21" s="215"/>
      <c r="D21" s="215" t="s">
        <v>518</v>
      </c>
      <c r="E21" s="216"/>
      <c r="F21" s="273">
        <v>32361</v>
      </c>
      <c r="G21" s="216"/>
      <c r="H21" s="246"/>
    </row>
    <row r="22" spans="1:8">
      <c r="A22" s="214"/>
      <c r="B22" s="215"/>
      <c r="C22" s="215"/>
      <c r="D22" s="215" t="s">
        <v>519</v>
      </c>
      <c r="E22" s="216"/>
      <c r="F22" s="247" t="s">
        <v>521</v>
      </c>
      <c r="G22" s="216"/>
      <c r="H22" s="246"/>
    </row>
    <row r="23" spans="1:8">
      <c r="A23" s="214"/>
      <c r="B23" s="215"/>
      <c r="C23" s="215"/>
      <c r="D23" s="215" t="s">
        <v>520</v>
      </c>
      <c r="E23" s="216"/>
      <c r="F23" s="273">
        <v>44165</v>
      </c>
      <c r="G23" s="216"/>
      <c r="H23" s="246"/>
    </row>
    <row r="24" spans="1:8">
      <c r="A24" s="214"/>
      <c r="B24" s="217"/>
      <c r="C24" s="217"/>
      <c r="D24" s="217" t="s">
        <v>493</v>
      </c>
      <c r="E24" s="216"/>
      <c r="F24" s="274" t="s">
        <v>510</v>
      </c>
      <c r="G24" s="216"/>
      <c r="H24" s="246"/>
    </row>
    <row r="25" spans="1:8">
      <c r="A25" s="214"/>
      <c r="B25" s="217"/>
      <c r="C25" s="217"/>
      <c r="D25" s="217" t="s">
        <v>494</v>
      </c>
      <c r="E25" s="216"/>
      <c r="F25" s="275" t="s">
        <v>509</v>
      </c>
      <c r="G25" s="216"/>
      <c r="H25" s="246"/>
    </row>
    <row r="26" spans="1:8">
      <c r="A26" s="214"/>
      <c r="B26" s="217"/>
      <c r="C26" s="217"/>
      <c r="D26" s="217" t="s">
        <v>495</v>
      </c>
      <c r="E26" s="216"/>
      <c r="F26" s="274" t="s">
        <v>511</v>
      </c>
      <c r="G26" s="216"/>
      <c r="H26" s="246"/>
    </row>
    <row r="27" spans="1:8">
      <c r="A27" s="230"/>
      <c r="B27" s="231"/>
      <c r="C27" s="231"/>
      <c r="D27" s="231" t="s">
        <v>530</v>
      </c>
      <c r="E27" s="232"/>
      <c r="F27" s="248">
        <v>18389</v>
      </c>
      <c r="G27" s="269">
        <f>DATEDIF(F27,F5,"y")</f>
        <v>73</v>
      </c>
      <c r="H27" s="250">
        <f>MOD(DATEDIF(F27,F5,"m"),12)</f>
        <v>3</v>
      </c>
    </row>
    <row r="28" spans="1:8">
      <c r="A28" s="214"/>
      <c r="B28" s="217"/>
      <c r="C28" s="217"/>
      <c r="D28" s="217" t="s">
        <v>496</v>
      </c>
      <c r="E28" s="216"/>
      <c r="F28" s="249">
        <v>2222222</v>
      </c>
      <c r="G28" s="216"/>
      <c r="H28" s="246"/>
    </row>
    <row r="29" spans="1:8">
      <c r="A29" s="214"/>
      <c r="B29" s="217"/>
      <c r="C29" s="217"/>
      <c r="D29" s="217" t="s">
        <v>498</v>
      </c>
      <c r="E29" s="216"/>
      <c r="F29" s="274" t="s">
        <v>522</v>
      </c>
      <c r="G29" s="216"/>
      <c r="H29" s="246"/>
    </row>
    <row r="30" spans="1:8">
      <c r="A30" s="214"/>
      <c r="B30" s="217"/>
      <c r="C30" s="217"/>
      <c r="D30" s="217" t="s">
        <v>499</v>
      </c>
      <c r="E30" s="216"/>
      <c r="F30" s="274" t="s">
        <v>523</v>
      </c>
      <c r="G30" s="216"/>
      <c r="H30" s="246"/>
    </row>
    <row r="31" spans="1:8">
      <c r="A31" s="214"/>
      <c r="B31" s="217"/>
      <c r="C31" s="217"/>
      <c r="D31" s="217" t="s">
        <v>497</v>
      </c>
      <c r="E31" s="216"/>
      <c r="F31" s="274" t="s">
        <v>524</v>
      </c>
      <c r="G31" s="216"/>
      <c r="H31" s="246"/>
    </row>
    <row r="32" spans="1:8">
      <c r="F32" s="209"/>
      <c r="G32" s="2"/>
    </row>
    <row r="33" spans="1:10">
      <c r="A33" s="224" t="s">
        <v>529</v>
      </c>
      <c r="B33" s="211"/>
      <c r="C33" s="211"/>
      <c r="D33" s="211"/>
      <c r="E33" s="212"/>
      <c r="F33" s="251"/>
      <c r="G33" s="212"/>
      <c r="H33" s="252"/>
    </row>
    <row r="34" spans="1:10">
      <c r="A34" s="210"/>
      <c r="B34" s="213"/>
      <c r="C34" s="213"/>
      <c r="D34" s="213" t="s">
        <v>501</v>
      </c>
      <c r="E34" s="212"/>
      <c r="F34" s="276" t="s">
        <v>239</v>
      </c>
      <c r="G34" s="212"/>
      <c r="H34" s="252"/>
    </row>
    <row r="35" spans="1:10">
      <c r="A35" s="210"/>
      <c r="B35" s="213"/>
      <c r="C35" s="213"/>
      <c r="D35" s="213" t="s">
        <v>493</v>
      </c>
      <c r="E35" s="212"/>
      <c r="F35" s="276" t="s">
        <v>513</v>
      </c>
      <c r="G35" s="212"/>
      <c r="H35" s="252"/>
    </row>
    <row r="36" spans="1:10">
      <c r="A36" s="210"/>
      <c r="B36" s="213"/>
      <c r="C36" s="213"/>
      <c r="D36" s="213" t="s">
        <v>494</v>
      </c>
      <c r="E36" s="212"/>
      <c r="F36" s="277" t="s">
        <v>514</v>
      </c>
      <c r="G36" s="212"/>
      <c r="H36" s="252"/>
    </row>
    <row r="37" spans="1:10">
      <c r="A37" s="210"/>
      <c r="B37" s="213"/>
      <c r="C37" s="213"/>
      <c r="D37" s="213" t="s">
        <v>496</v>
      </c>
      <c r="E37" s="212"/>
      <c r="F37" s="253">
        <v>3333333</v>
      </c>
      <c r="G37" s="212"/>
      <c r="H37" s="252"/>
    </row>
    <row r="38" spans="1:10">
      <c r="A38" s="210"/>
      <c r="B38" s="213"/>
      <c r="C38" s="213"/>
      <c r="D38" s="213" t="s">
        <v>498</v>
      </c>
      <c r="E38" s="212"/>
      <c r="F38" s="276" t="s">
        <v>525</v>
      </c>
      <c r="G38" s="212"/>
      <c r="H38" s="252"/>
    </row>
    <row r="39" spans="1:10">
      <c r="A39" s="210"/>
      <c r="B39" s="213"/>
      <c r="C39" s="213"/>
      <c r="D39" s="213" t="s">
        <v>499</v>
      </c>
      <c r="E39" s="212"/>
      <c r="F39" s="276" t="s">
        <v>526</v>
      </c>
      <c r="G39" s="212"/>
      <c r="H39" s="252"/>
    </row>
    <row r="40" spans="1:10">
      <c r="A40" s="210"/>
      <c r="B40" s="213"/>
      <c r="C40" s="213"/>
      <c r="D40" s="213" t="s">
        <v>497</v>
      </c>
      <c r="E40" s="212"/>
      <c r="F40" s="276" t="s">
        <v>515</v>
      </c>
      <c r="G40" s="212"/>
      <c r="H40" s="252"/>
    </row>
    <row r="41" spans="1:10">
      <c r="F41" s="209"/>
      <c r="G41" s="2"/>
      <c r="H41" s="2"/>
    </row>
    <row r="42" spans="1:10">
      <c r="A42" s="225" t="s">
        <v>502</v>
      </c>
      <c r="B42" s="226"/>
      <c r="C42" s="226"/>
      <c r="D42" s="226"/>
      <c r="E42" s="227"/>
      <c r="F42" s="254"/>
      <c r="G42" s="255"/>
      <c r="H42" s="256"/>
    </row>
    <row r="43" spans="1:10" ht="28.5">
      <c r="A43" s="225"/>
      <c r="B43" s="228"/>
      <c r="C43" s="228"/>
      <c r="D43" s="228" t="s">
        <v>550</v>
      </c>
      <c r="E43" s="227"/>
      <c r="F43" s="257" t="s">
        <v>516</v>
      </c>
      <c r="G43" s="270"/>
      <c r="H43" s="256"/>
      <c r="J43" s="207"/>
    </row>
    <row r="44" spans="1:10" ht="18.75">
      <c r="A44" s="225"/>
      <c r="B44" s="228"/>
      <c r="C44" s="228"/>
      <c r="D44" s="228" t="s">
        <v>503</v>
      </c>
      <c r="E44" s="227"/>
      <c r="F44" s="258">
        <v>555</v>
      </c>
      <c r="G44" s="271"/>
      <c r="H44" s="256"/>
    </row>
    <row r="45" spans="1:10">
      <c r="A45" s="225"/>
      <c r="B45" s="228"/>
      <c r="C45" s="228"/>
      <c r="D45" s="228" t="s">
        <v>504</v>
      </c>
      <c r="E45" s="227"/>
      <c r="F45" s="259" t="s">
        <v>517</v>
      </c>
      <c r="G45" s="260"/>
      <c r="H45" s="256"/>
    </row>
    <row r="46" spans="1:10">
      <c r="A46" s="225"/>
      <c r="B46" s="228"/>
      <c r="C46" s="228"/>
      <c r="D46" s="228" t="s">
        <v>505</v>
      </c>
      <c r="E46" s="227"/>
      <c r="F46" s="261" t="s">
        <v>527</v>
      </c>
      <c r="G46" s="272"/>
      <c r="H46" s="256"/>
    </row>
  </sheetData>
  <sheetProtection sheet="1"/>
  <mergeCells count="1">
    <mergeCell ref="A1:F1"/>
  </mergeCells>
  <phoneticPr fontId="3"/>
  <conditionalFormatting sqref="G18">
    <cfRule type="cellIs" dxfId="50" priority="2" stopIfTrue="1" operator="equal">
      <formula>0</formula>
    </cfRule>
  </conditionalFormatting>
  <conditionalFormatting sqref="F5 F3">
    <cfRule type="cellIs" dxfId="49" priority="1" stopIfTrue="1" operator="between">
      <formula>43586</formula>
      <formula>43830</formula>
    </cfRule>
  </conditionalFormatting>
  <dataValidations count="3">
    <dataValidation imeMode="disabled" allowBlank="1" showInputMessage="1" showErrorMessage="1" sqref="F14:G14 F17 F5 F45:G45 F28 F37 F22" xr:uid="{00000000-0002-0000-0200-000000000000}"/>
    <dataValidation imeMode="hiragana" allowBlank="1" showInputMessage="1" showErrorMessage="1" sqref="F15:G16 F7 F46:G46 F43:G43 F10:G13 F18:G18 F27:G27" xr:uid="{00000000-0002-0000-0200-000001000000}"/>
    <dataValidation imeMode="fullAlpha" allowBlank="1" showInputMessage="1" showErrorMessage="1" sqref="F44:G44" xr:uid="{00000000-0002-0000-0200-000002000000}"/>
  </dataValidations>
  <printOptions horizontalCentered="1"/>
  <pageMargins left="0.86614173228346458" right="0.70866141732283472" top="0.78740157480314965" bottom="0.78740157480314965" header="0.51181102362204722" footer="0.51181102362204722"/>
  <pageSetup paperSize="9" orientation="portrait" horizontalDpi="4294967293" r:id="rId1"/>
  <headerFooter alignWithMargins="0">
    <oddFooter>&amp;R&amp;"ＭＳ ゴシック,標準"&amp;10[1907]</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B115"/>
  <sheetViews>
    <sheetView workbookViewId="0"/>
  </sheetViews>
  <sheetFormatPr defaultRowHeight="14.25"/>
  <cols>
    <col min="1" max="49" width="1.625" style="1" customWidth="1"/>
    <col min="50" max="50" width="17.25" style="1" bestFit="1" customWidth="1"/>
    <col min="51" max="16384" width="9" style="1"/>
  </cols>
  <sheetData>
    <row r="1" spans="1:54"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377</v>
      </c>
      <c r="AQ1" s="382"/>
      <c r="AR1" s="382"/>
      <c r="AS1" s="382"/>
      <c r="AT1" s="382"/>
      <c r="AU1" s="382"/>
      <c r="AV1" s="382"/>
      <c r="AW1" s="382"/>
      <c r="AX1" s="2"/>
      <c r="AY1" s="2"/>
    </row>
    <row r="2" spans="1:54" ht="6.75" customHeight="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4">
      <c r="A3" s="4"/>
      <c r="B3" s="4"/>
      <c r="C3" s="4"/>
      <c r="D3" s="4"/>
      <c r="E3" s="4"/>
      <c r="F3" s="4"/>
      <c r="G3" s="4"/>
      <c r="H3" s="4"/>
      <c r="I3" s="4"/>
      <c r="J3" s="2"/>
      <c r="K3" s="2"/>
      <c r="L3" s="2"/>
      <c r="M3" s="2"/>
      <c r="N3" s="2"/>
      <c r="O3" s="2"/>
      <c r="P3" s="2"/>
      <c r="Q3" s="2"/>
      <c r="R3" s="2"/>
      <c r="S3" s="1044" t="s">
        <v>259</v>
      </c>
      <c r="T3" s="1045"/>
      <c r="U3" s="1045"/>
      <c r="V3" s="1045"/>
      <c r="W3" s="1045"/>
      <c r="X3" s="1045"/>
      <c r="Y3" s="1045"/>
      <c r="Z3" s="1045"/>
      <c r="AA3" s="1045"/>
      <c r="AB3" s="1046">
        <f>基本情報!F21</f>
        <v>32361</v>
      </c>
      <c r="AC3" s="1047"/>
      <c r="AD3" s="1047"/>
      <c r="AE3" s="1047"/>
      <c r="AF3" s="1047"/>
      <c r="AG3" s="1047"/>
      <c r="AH3" s="1047"/>
      <c r="AI3" s="1047"/>
      <c r="AJ3" s="1047"/>
      <c r="AK3" s="1047"/>
      <c r="AL3" s="1047"/>
      <c r="AM3" s="1047"/>
      <c r="AN3" s="1047"/>
      <c r="AO3" s="1047"/>
      <c r="AP3" s="1047"/>
      <c r="AQ3" s="1047"/>
      <c r="AR3" s="1047"/>
      <c r="AS3" s="1047"/>
      <c r="AT3" s="1048"/>
      <c r="AU3" s="2"/>
      <c r="AV3" s="2"/>
      <c r="AW3" s="2"/>
      <c r="AX3" s="2"/>
      <c r="AY3" s="2"/>
    </row>
    <row r="4" spans="1:54">
      <c r="A4" s="4"/>
      <c r="B4" s="4"/>
      <c r="C4" s="4"/>
      <c r="D4" s="4"/>
      <c r="E4" s="4"/>
      <c r="F4" s="4"/>
      <c r="G4" s="4"/>
      <c r="H4" s="4"/>
      <c r="I4" s="4"/>
      <c r="J4" s="2"/>
      <c r="K4" s="2"/>
      <c r="L4" s="2"/>
      <c r="M4" s="2"/>
      <c r="N4" s="2"/>
      <c r="O4" s="2"/>
      <c r="P4" s="2"/>
      <c r="Q4" s="2"/>
      <c r="R4" s="2"/>
      <c r="S4" s="1049" t="s">
        <v>260</v>
      </c>
      <c r="T4" s="1050"/>
      <c r="U4" s="1050"/>
      <c r="V4" s="1050"/>
      <c r="W4" s="1050"/>
      <c r="X4" s="1050"/>
      <c r="Y4" s="1050"/>
      <c r="Z4" s="1050"/>
      <c r="AA4" s="1051"/>
      <c r="AB4" s="203"/>
      <c r="AC4" s="204"/>
      <c r="AD4" s="1052" t="str">
        <f>MID(基本情報!F22,1,2)</f>
        <v>88</v>
      </c>
      <c r="AE4" s="1052"/>
      <c r="AF4" s="1052"/>
      <c r="AG4" s="1052"/>
      <c r="AH4" s="1053" t="s">
        <v>384</v>
      </c>
      <c r="AI4" s="1054"/>
      <c r="AJ4" s="1052" t="str">
        <f>MID(基本情報!F22,4,6)</f>
        <v>88888</v>
      </c>
      <c r="AK4" s="1052"/>
      <c r="AL4" s="1052"/>
      <c r="AM4" s="1052"/>
      <c r="AN4" s="1052"/>
      <c r="AO4" s="1052"/>
      <c r="AP4" s="1052"/>
      <c r="AQ4" s="204"/>
      <c r="AR4" s="204"/>
      <c r="AS4" s="204"/>
      <c r="AT4" s="205"/>
      <c r="AU4" s="2"/>
      <c r="AV4" s="2"/>
      <c r="AW4" s="2"/>
      <c r="AX4" s="2"/>
      <c r="AY4" s="2"/>
    </row>
    <row r="5" spans="1:54">
      <c r="A5" s="4"/>
      <c r="B5" s="4"/>
      <c r="C5" s="4"/>
      <c r="D5" s="4"/>
      <c r="E5" s="4"/>
      <c r="F5" s="4"/>
      <c r="G5" s="4"/>
      <c r="H5" s="4"/>
      <c r="I5" s="4"/>
      <c r="J5" s="2"/>
      <c r="K5" s="2"/>
      <c r="L5" s="2"/>
      <c r="M5" s="2"/>
      <c r="N5" s="2"/>
      <c r="O5" s="2"/>
      <c r="P5" s="2"/>
      <c r="Q5" s="2"/>
      <c r="R5" s="2"/>
      <c r="S5" s="1030" t="s">
        <v>261</v>
      </c>
      <c r="T5" s="1031"/>
      <c r="U5" s="1031"/>
      <c r="V5" s="1031"/>
      <c r="W5" s="1031"/>
      <c r="X5" s="1031"/>
      <c r="Y5" s="1031"/>
      <c r="Z5" s="1031"/>
      <c r="AA5" s="1031"/>
      <c r="AB5" s="1032" t="s">
        <v>461</v>
      </c>
      <c r="AC5" s="1033"/>
      <c r="AD5" s="1033"/>
      <c r="AE5" s="1033"/>
      <c r="AF5" s="1033"/>
      <c r="AG5" s="1033"/>
      <c r="AH5" s="1033"/>
      <c r="AI5" s="1033"/>
      <c r="AJ5" s="1033"/>
      <c r="AK5" s="1033"/>
      <c r="AL5" s="1033"/>
      <c r="AM5" s="1033"/>
      <c r="AN5" s="1033"/>
      <c r="AO5" s="1033"/>
      <c r="AP5" s="1033"/>
      <c r="AQ5" s="1033"/>
      <c r="AR5" s="1033"/>
      <c r="AS5" s="1033"/>
      <c r="AT5" s="1034"/>
      <c r="AU5" s="2"/>
      <c r="AV5" s="2"/>
      <c r="AW5" s="2"/>
      <c r="AX5" s="2"/>
      <c r="AY5" s="2"/>
    </row>
    <row r="6" spans="1:54">
      <c r="A6" s="4"/>
      <c r="B6" s="4"/>
      <c r="C6" s="4"/>
      <c r="D6" s="4"/>
      <c r="E6" s="4"/>
      <c r="F6" s="4"/>
      <c r="G6" s="4"/>
      <c r="H6" s="4"/>
      <c r="I6" s="4"/>
      <c r="J6" s="2"/>
      <c r="K6" s="2"/>
      <c r="L6" s="2"/>
      <c r="M6" s="2"/>
      <c r="N6" s="2"/>
      <c r="O6" s="2"/>
      <c r="P6" s="2"/>
      <c r="Q6" s="2"/>
      <c r="R6" s="2"/>
      <c r="S6" s="1035" t="s">
        <v>21</v>
      </c>
      <c r="T6" s="1036"/>
      <c r="U6" s="1036"/>
      <c r="V6" s="1036"/>
      <c r="W6" s="1036"/>
      <c r="X6" s="1036"/>
      <c r="Y6" s="1036"/>
      <c r="Z6" s="1036"/>
      <c r="AA6" s="1036"/>
      <c r="AB6" s="1037">
        <f>基本情報!F44</f>
        <v>555</v>
      </c>
      <c r="AC6" s="1038"/>
      <c r="AD6" s="1038"/>
      <c r="AE6" s="1039"/>
      <c r="AF6" s="1040" t="s">
        <v>385</v>
      </c>
      <c r="AG6" s="1041"/>
      <c r="AH6" s="1041"/>
      <c r="AI6" s="169"/>
      <c r="AJ6" s="1042" t="str">
        <f>基本情報!F45</f>
        <v>55-5555-5555</v>
      </c>
      <c r="AK6" s="1038"/>
      <c r="AL6" s="1038"/>
      <c r="AM6" s="1038"/>
      <c r="AN6" s="1038"/>
      <c r="AO6" s="1038"/>
      <c r="AP6" s="1038"/>
      <c r="AQ6" s="1038"/>
      <c r="AR6" s="1038"/>
      <c r="AS6" s="1038"/>
      <c r="AT6" s="1043"/>
      <c r="AU6" s="2"/>
      <c r="AV6" s="2"/>
      <c r="AW6" s="2"/>
      <c r="AX6" s="2"/>
      <c r="AY6" s="2"/>
    </row>
    <row r="7" spans="1:54">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1024" t="s">
        <v>457</v>
      </c>
      <c r="AJ8" s="1024"/>
      <c r="AK8" s="1024"/>
      <c r="AL8" s="1024"/>
      <c r="AM8" s="1024"/>
      <c r="AN8" s="1024"/>
      <c r="AO8" s="1024"/>
      <c r="AP8" s="1024"/>
      <c r="AQ8" s="1024"/>
      <c r="AR8" s="1024"/>
      <c r="AS8" s="1024"/>
      <c r="AT8" s="1024"/>
      <c r="AU8" s="1024"/>
      <c r="AV8" s="1024"/>
      <c r="AW8" s="1024"/>
      <c r="AX8" s="2"/>
      <c r="AY8" s="2"/>
    </row>
    <row r="9" spans="1:54" ht="24.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145"/>
      <c r="AY9" s="145"/>
      <c r="AZ9" s="145"/>
      <c r="BA9" s="145"/>
      <c r="BB9" s="145"/>
    </row>
    <row r="10" spans="1:54" ht="14.25" customHeight="1">
      <c r="A10" s="2"/>
      <c r="B10" s="292" t="s">
        <v>593</v>
      </c>
      <c r="C10" s="292"/>
      <c r="D10" s="292"/>
      <c r="E10" s="292"/>
      <c r="F10" s="292"/>
      <c r="G10" s="292"/>
      <c r="H10" s="292"/>
      <c r="I10" s="292"/>
      <c r="J10" s="292"/>
      <c r="K10" s="29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4" ht="24.75" customHeight="1">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4" ht="18" customHeight="1">
      <c r="A12" s="4"/>
      <c r="B12" s="4"/>
      <c r="C12" s="4"/>
      <c r="D12" s="4"/>
      <c r="E12" s="4"/>
      <c r="F12" s="4"/>
      <c r="G12" s="4"/>
      <c r="H12" s="4"/>
      <c r="I12" s="171" t="s">
        <v>395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4">
      <c r="A13" s="4"/>
      <c r="B13" s="4"/>
      <c r="C13" s="4"/>
      <c r="D13" s="5"/>
      <c r="E13" s="5"/>
      <c r="F13" s="5"/>
      <c r="G13" s="5"/>
      <c r="H13" s="5"/>
      <c r="I13" s="5"/>
      <c r="J13" s="5"/>
      <c r="K13" s="345" t="s">
        <v>8</v>
      </c>
      <c r="L13" s="345"/>
      <c r="M13" s="345"/>
      <c r="N13" s="345"/>
      <c r="O13" s="2"/>
      <c r="P13" s="2"/>
      <c r="S13" s="395" t="str">
        <f>基本情報!F15&amp;" "&amp;基本情報!F16</f>
        <v>譲受者住所1-2-12 譲受者ｱﾊﾟｰﾄ102</v>
      </c>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2"/>
      <c r="AY13" s="2"/>
    </row>
    <row r="14" spans="1:54" ht="18.75" customHeight="1">
      <c r="A14" s="4"/>
      <c r="B14" s="4"/>
      <c r="C14" s="4"/>
      <c r="D14" s="4"/>
      <c r="E14" s="4"/>
      <c r="F14" s="4"/>
      <c r="G14" s="4"/>
      <c r="H14" s="4"/>
      <c r="I14" s="4"/>
      <c r="J14" s="2"/>
      <c r="K14" s="345" t="s">
        <v>9</v>
      </c>
      <c r="L14" s="345"/>
      <c r="M14" s="345"/>
      <c r="N14" s="345"/>
      <c r="O14" s="2"/>
      <c r="P14" s="2"/>
      <c r="R14" s="401" t="str">
        <f>基本情報!F12</f>
        <v>譲受</v>
      </c>
      <c r="S14" s="401"/>
      <c r="T14" s="401"/>
      <c r="U14" s="401"/>
      <c r="V14" s="401"/>
      <c r="W14" s="401"/>
      <c r="X14" s="401"/>
      <c r="Y14" s="354" t="s">
        <v>275</v>
      </c>
      <c r="Z14" s="354"/>
      <c r="AA14" s="354"/>
      <c r="AB14" s="354"/>
      <c r="AC14" s="354"/>
      <c r="AD14" s="354"/>
      <c r="AE14" s="2" t="s">
        <v>321</v>
      </c>
      <c r="AF14" s="2" t="s">
        <v>378</v>
      </c>
      <c r="AG14" s="2"/>
      <c r="AH14" s="2"/>
      <c r="AI14" s="2"/>
      <c r="AJ14" s="396" t="str">
        <f>基本情報!F17</f>
        <v>11-1111-1111</v>
      </c>
      <c r="AK14" s="530"/>
      <c r="AL14" s="530"/>
      <c r="AM14" s="530"/>
      <c r="AN14" s="530"/>
      <c r="AO14" s="530"/>
      <c r="AP14" s="530"/>
      <c r="AQ14" s="530"/>
      <c r="AR14" s="530"/>
      <c r="AS14" s="530"/>
      <c r="AT14" s="2" t="s">
        <v>322</v>
      </c>
      <c r="AU14" s="2"/>
      <c r="AV14" s="2"/>
      <c r="AW14" s="2"/>
      <c r="AX14" s="2"/>
      <c r="AY14" s="2"/>
    </row>
    <row r="15" spans="1:54">
      <c r="A15" s="4"/>
      <c r="B15" s="4"/>
      <c r="C15" s="4"/>
      <c r="D15" s="4"/>
      <c r="E15" s="4"/>
      <c r="F15" s="4"/>
      <c r="G15" s="4"/>
      <c r="H15" s="4"/>
      <c r="I15" s="4"/>
      <c r="J15" s="2"/>
      <c r="K15" s="345" t="s">
        <v>10</v>
      </c>
      <c r="L15" s="345"/>
      <c r="M15" s="345"/>
      <c r="N15" s="345"/>
      <c r="O15" s="2"/>
      <c r="P15" s="2"/>
      <c r="R15" s="402" t="str">
        <f>基本情報!F11</f>
        <v>譲受一郎</v>
      </c>
      <c r="S15" s="402"/>
      <c r="T15" s="402"/>
      <c r="U15" s="402"/>
      <c r="V15" s="402"/>
      <c r="W15" s="402"/>
      <c r="X15" s="402"/>
      <c r="Y15" s="402"/>
      <c r="Z15" s="402"/>
      <c r="AA15" s="402"/>
      <c r="AB15" s="402"/>
      <c r="AC15" s="402"/>
      <c r="AD15" s="402"/>
      <c r="AE15" s="402"/>
      <c r="AF15" s="402"/>
      <c r="AG15" s="402"/>
      <c r="AH15" s="2"/>
      <c r="AI15" s="2"/>
      <c r="AJ15" s="182"/>
      <c r="AK15" s="2"/>
      <c r="AL15" s="2"/>
      <c r="AM15" s="2"/>
      <c r="AN15" s="2"/>
      <c r="AO15" s="2"/>
      <c r="AP15" s="2"/>
      <c r="AQ15" s="2"/>
      <c r="AR15" s="2"/>
      <c r="AS15" s="2"/>
      <c r="AT15" s="2"/>
      <c r="AU15" s="2"/>
      <c r="AV15" s="2"/>
      <c r="AW15" s="2"/>
      <c r="AX15" s="2"/>
      <c r="AY15" s="2"/>
    </row>
    <row r="16" spans="1:54" ht="21.75" customHeight="1">
      <c r="A16" s="4"/>
      <c r="B16" s="4"/>
      <c r="C16" s="4"/>
      <c r="D16" s="4"/>
      <c r="E16" s="4"/>
      <c r="F16" s="4"/>
      <c r="G16" s="4"/>
      <c r="H16" s="4"/>
      <c r="I16" s="4"/>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ht="15">
      <c r="A17" s="424" t="s">
        <v>586</v>
      </c>
      <c r="B17" s="424"/>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2"/>
      <c r="AY17" s="2"/>
    </row>
    <row r="18" spans="1:51" ht="21.75" customHeight="1">
      <c r="A18" s="4"/>
      <c r="B18" s="4"/>
      <c r="C18" s="4"/>
      <c r="D18" s="4"/>
      <c r="E18" s="4"/>
      <c r="F18" s="4"/>
      <c r="G18" s="4"/>
      <c r="H18" s="4"/>
      <c r="I18" s="4"/>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ht="23.25" customHeight="1">
      <c r="A19" s="4"/>
      <c r="B19" s="1024" t="s">
        <v>458</v>
      </c>
      <c r="C19" s="1024"/>
      <c r="D19" s="1024"/>
      <c r="E19" s="1024"/>
      <c r="F19" s="1024"/>
      <c r="G19" s="1024"/>
      <c r="H19" s="1024"/>
      <c r="I19" s="1024"/>
      <c r="J19" s="1024"/>
      <c r="K19" s="1024"/>
      <c r="L19" s="1024"/>
      <c r="M19" s="1024"/>
      <c r="N19" s="1024"/>
      <c r="O19" s="1024"/>
      <c r="P19" s="170" t="s">
        <v>386</v>
      </c>
      <c r="Q19" s="2"/>
      <c r="R19" s="2"/>
      <c r="S19" s="2"/>
      <c r="T19" s="441"/>
      <c r="U19" s="441"/>
      <c r="V19" s="441"/>
      <c r="W19" s="2" t="s">
        <v>267</v>
      </c>
      <c r="X19" s="2"/>
      <c r="Y19" s="2"/>
      <c r="Z19" s="2"/>
      <c r="AA19" s="2"/>
      <c r="AB19" s="2"/>
      <c r="AC19" s="2"/>
      <c r="AD19" s="441"/>
      <c r="AE19" s="441"/>
      <c r="AF19" s="441"/>
      <c r="AG19" s="441"/>
      <c r="AH19" s="441"/>
      <c r="AI19" s="363" t="s">
        <v>387</v>
      </c>
      <c r="AJ19" s="363"/>
      <c r="AK19" s="363"/>
      <c r="AL19" s="363"/>
      <c r="AM19" s="363"/>
      <c r="AN19" s="363"/>
      <c r="AO19" s="363"/>
      <c r="AP19" s="363"/>
      <c r="AQ19" s="363"/>
      <c r="AR19" s="363"/>
      <c r="AS19" s="363"/>
      <c r="AT19" s="363"/>
      <c r="AU19" s="363"/>
      <c r="AV19" s="363"/>
      <c r="AW19" s="363"/>
      <c r="AX19" s="2"/>
      <c r="AY19" s="2"/>
    </row>
    <row r="20" spans="1:51" ht="23.25" customHeight="1">
      <c r="A20" s="345" t="s">
        <v>587</v>
      </c>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45"/>
      <c r="AX20" s="2"/>
      <c r="AY20" s="2"/>
    </row>
    <row r="21" spans="1:51" ht="23.25" customHeight="1">
      <c r="A21" s="351" t="s">
        <v>588</v>
      </c>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2"/>
      <c r="AY21" s="2"/>
    </row>
    <row r="22" spans="1:51" ht="23.25" customHeight="1">
      <c r="A22" s="4"/>
      <c r="B22" s="4"/>
      <c r="C22" s="4"/>
      <c r="D22" s="4"/>
      <c r="E22" s="4"/>
      <c r="F22" s="4"/>
      <c r="G22" s="4"/>
      <c r="H22" s="4"/>
      <c r="I22" s="4"/>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 r="A23" s="396" t="s">
        <v>274</v>
      </c>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2"/>
      <c r="AY23" s="2"/>
    </row>
    <row r="24" spans="1:51">
      <c r="A24" s="4"/>
      <c r="B24" s="4"/>
      <c r="C24" s="4"/>
      <c r="D24" s="4"/>
      <c r="E24" s="4"/>
      <c r="F24" s="4"/>
      <c r="G24" s="4"/>
      <c r="H24" s="4"/>
      <c r="I24" s="4"/>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 r="A25" s="4"/>
      <c r="B25" s="4"/>
      <c r="C25" s="4"/>
      <c r="D25" s="4"/>
      <c r="E25" s="4"/>
      <c r="F25" s="4"/>
      <c r="G25" s="4"/>
      <c r="H25" s="4"/>
      <c r="I25" s="4"/>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 r="A26" s="1" t="s">
        <v>379</v>
      </c>
      <c r="B26" s="2"/>
      <c r="C26" s="2"/>
      <c r="D26" s="2"/>
      <c r="E26" s="2"/>
      <c r="F26" s="2"/>
      <c r="G26" s="2"/>
      <c r="H26" s="2"/>
      <c r="I26" s="2"/>
      <c r="J26" s="2"/>
      <c r="K26" s="2"/>
      <c r="L26" s="2"/>
      <c r="M26" s="2"/>
      <c r="N26" s="2"/>
      <c r="O26" s="2"/>
      <c r="P26" s="2"/>
      <c r="AX26" s="2"/>
      <c r="AY26" s="2"/>
    </row>
    <row r="27" spans="1:51">
      <c r="B27" s="2"/>
      <c r="C27" s="2"/>
      <c r="D27" s="2"/>
      <c r="E27" s="2"/>
      <c r="F27" s="2"/>
      <c r="G27" s="2"/>
      <c r="H27" s="2"/>
      <c r="I27" s="2"/>
      <c r="J27" s="2"/>
      <c r="K27" s="2"/>
      <c r="L27" s="2"/>
      <c r="M27" s="2"/>
      <c r="N27" s="2"/>
      <c r="O27" s="2"/>
      <c r="P27" s="2"/>
      <c r="AX27" s="2"/>
      <c r="AY27" s="2"/>
    </row>
    <row r="28" spans="1:51">
      <c r="A28" s="2"/>
      <c r="B28" s="2"/>
      <c r="C28" s="2"/>
      <c r="D28" s="2"/>
      <c r="E28" s="1" t="s">
        <v>582</v>
      </c>
      <c r="F28" s="2"/>
      <c r="G28" s="2"/>
      <c r="H28" s="2"/>
      <c r="I28" s="2"/>
      <c r="J28" s="2"/>
      <c r="K28" s="2"/>
      <c r="L28" s="2"/>
      <c r="M28" s="2"/>
      <c r="N28" s="2"/>
      <c r="O28" s="2"/>
      <c r="P28" s="2"/>
      <c r="AX28" s="2"/>
    </row>
    <row r="29" spans="1:51">
      <c r="A29" s="2"/>
      <c r="B29" s="2"/>
      <c r="C29" s="2"/>
      <c r="D29" s="2"/>
      <c r="F29" s="2"/>
      <c r="G29" s="2"/>
      <c r="H29" s="2"/>
      <c r="I29" s="2"/>
      <c r="J29" s="2"/>
      <c r="K29" s="2"/>
      <c r="L29" s="2"/>
      <c r="M29" s="2"/>
      <c r="N29" s="2"/>
      <c r="O29" s="2"/>
      <c r="P29" s="2"/>
      <c r="AX29" s="2"/>
    </row>
    <row r="30" spans="1:51">
      <c r="A30" s="1" t="s">
        <v>388</v>
      </c>
      <c r="B30" s="2"/>
      <c r="C30" s="2"/>
      <c r="D30" s="2"/>
      <c r="E30" s="2"/>
      <c r="F30" s="2"/>
      <c r="G30" s="2"/>
      <c r="H30" s="2"/>
      <c r="I30" s="2"/>
      <c r="J30" s="2"/>
      <c r="K30" s="2"/>
      <c r="L30" s="2"/>
      <c r="M30" s="2"/>
      <c r="N30" s="2"/>
      <c r="O30" s="2"/>
      <c r="P30" s="2"/>
      <c r="AX30" s="2"/>
    </row>
    <row r="31" spans="1:51">
      <c r="B31" s="2"/>
      <c r="C31" s="2"/>
      <c r="D31" s="2"/>
      <c r="E31" s="2"/>
      <c r="F31" s="2"/>
      <c r="G31" s="2"/>
      <c r="H31" s="2"/>
      <c r="I31" s="2"/>
      <c r="J31" s="2"/>
      <c r="K31" s="2"/>
      <c r="L31" s="2"/>
      <c r="M31" s="2"/>
      <c r="N31" s="2"/>
      <c r="O31" s="2"/>
      <c r="P31" s="2"/>
      <c r="AX31" s="2"/>
    </row>
    <row r="32" spans="1:51" ht="20.25" customHeight="1">
      <c r="A32" s="2"/>
      <c r="B32" s="2"/>
      <c r="C32" s="2"/>
      <c r="D32" s="2"/>
      <c r="E32" s="354" t="s">
        <v>288</v>
      </c>
      <c r="F32" s="354"/>
      <c r="G32" s="354"/>
      <c r="H32" s="1" t="s">
        <v>282</v>
      </c>
      <c r="I32" s="2"/>
      <c r="J32" s="2"/>
      <c r="K32" s="2"/>
      <c r="AX32" s="2"/>
    </row>
    <row r="33" spans="1:51" ht="20.25" customHeight="1">
      <c r="A33" s="2"/>
      <c r="B33" s="2"/>
      <c r="C33" s="2"/>
      <c r="D33" s="2"/>
      <c r="E33" s="354" t="s">
        <v>280</v>
      </c>
      <c r="F33" s="354"/>
      <c r="G33" s="354"/>
      <c r="H33" s="1" t="s">
        <v>283</v>
      </c>
      <c r="I33" s="2"/>
      <c r="J33" s="2"/>
      <c r="K33" s="2"/>
      <c r="AX33" s="2"/>
    </row>
    <row r="34" spans="1:51" ht="20.25" customHeight="1">
      <c r="A34" s="2"/>
      <c r="B34" s="2"/>
      <c r="C34" s="2"/>
      <c r="D34" s="2"/>
      <c r="E34" s="354" t="s">
        <v>281</v>
      </c>
      <c r="F34" s="354"/>
      <c r="G34" s="354"/>
      <c r="H34" s="1" t="s">
        <v>284</v>
      </c>
      <c r="I34" s="2"/>
      <c r="J34" s="2"/>
      <c r="K34" s="2"/>
      <c r="AX34" s="2"/>
    </row>
    <row r="35" spans="1:51">
      <c r="A35" s="2"/>
      <c r="B35" s="2"/>
      <c r="C35" s="2"/>
      <c r="D35" s="2"/>
      <c r="E35" s="2"/>
      <c r="F35" s="2"/>
      <c r="G35" s="2"/>
      <c r="H35" s="2"/>
      <c r="I35" s="2"/>
      <c r="K35" s="2"/>
      <c r="L35" s="2"/>
      <c r="M35" s="2"/>
      <c r="N35" s="2"/>
      <c r="O35" s="2"/>
      <c r="P35" s="2"/>
      <c r="AX35" s="2"/>
    </row>
    <row r="36" spans="1:51">
      <c r="A36" s="1" t="s">
        <v>389</v>
      </c>
      <c r="B36" s="2"/>
      <c r="C36" s="2"/>
      <c r="D36" s="2"/>
      <c r="E36" s="4"/>
      <c r="F36" s="4"/>
      <c r="G36" s="4"/>
      <c r="I36" s="2"/>
      <c r="J36" s="2"/>
      <c r="K36" s="2"/>
      <c r="L36" s="2"/>
      <c r="M36" s="2"/>
      <c r="N36" s="2"/>
      <c r="O36" s="2"/>
      <c r="P36" s="2"/>
      <c r="AX36" s="2"/>
    </row>
    <row r="37" spans="1:51">
      <c r="A37" s="2"/>
      <c r="B37" s="2"/>
      <c r="C37" s="2"/>
      <c r="D37" s="2"/>
      <c r="E37" s="137"/>
      <c r="F37" s="137"/>
      <c r="G37" s="137"/>
      <c r="I37" s="2"/>
      <c r="J37" s="2"/>
      <c r="K37" s="2"/>
      <c r="L37" s="2"/>
      <c r="M37" s="2"/>
      <c r="N37" s="2"/>
      <c r="O37" s="2"/>
      <c r="P37" s="2"/>
      <c r="AX37" s="2"/>
    </row>
    <row r="38" spans="1:51">
      <c r="A38" s="2"/>
      <c r="B38" s="2"/>
      <c r="C38" s="2"/>
      <c r="D38" s="2"/>
      <c r="E38" s="2"/>
      <c r="F38" s="2"/>
      <c r="G38" s="2"/>
      <c r="H38" s="1024" t="s">
        <v>457</v>
      </c>
      <c r="I38" s="1024"/>
      <c r="J38" s="1024"/>
      <c r="K38" s="1024"/>
      <c r="L38" s="1024"/>
      <c r="M38" s="1024"/>
      <c r="N38" s="1024"/>
      <c r="O38" s="1024"/>
      <c r="P38" s="1024"/>
      <c r="Q38" s="1024"/>
      <c r="R38" s="1024"/>
      <c r="S38" s="1024"/>
      <c r="T38" s="1024"/>
      <c r="U38" s="1024"/>
      <c r="V38" s="1024"/>
      <c r="AX38" s="2"/>
    </row>
    <row r="39" spans="1:51">
      <c r="A39" s="2"/>
      <c r="B39" s="2"/>
      <c r="C39" s="2"/>
      <c r="D39" s="2"/>
      <c r="E39" s="2"/>
      <c r="F39" s="2"/>
      <c r="G39" s="2"/>
      <c r="H39" s="2"/>
      <c r="I39" s="2"/>
      <c r="AX39" s="2"/>
    </row>
    <row r="40" spans="1:51">
      <c r="A40" s="1" t="s">
        <v>390</v>
      </c>
      <c r="B40" s="2"/>
      <c r="C40" s="2"/>
      <c r="D40" s="2"/>
      <c r="E40" s="2"/>
      <c r="F40" s="2"/>
      <c r="G40" s="2"/>
      <c r="H40" s="2"/>
      <c r="I40" s="2"/>
      <c r="AX40" s="2"/>
    </row>
    <row r="41" spans="1:51">
      <c r="A41" s="2"/>
      <c r="B41" s="2"/>
      <c r="C41" s="2"/>
      <c r="D41" s="2"/>
      <c r="E41" s="2"/>
      <c r="F41" s="2"/>
      <c r="G41" s="2"/>
      <c r="H41" s="2"/>
      <c r="I41" s="2"/>
      <c r="J41" s="2"/>
      <c r="K41" s="2"/>
      <c r="L41" s="2"/>
      <c r="M41" s="2"/>
      <c r="N41" s="2"/>
      <c r="O41" s="2"/>
      <c r="P41" s="2"/>
      <c r="AL41" s="2"/>
      <c r="AM41" s="2"/>
      <c r="AN41" s="2"/>
      <c r="AO41" s="2"/>
      <c r="AP41" s="2"/>
      <c r="AQ41" s="2"/>
      <c r="AR41" s="2"/>
      <c r="AS41" s="2"/>
      <c r="AT41" s="2"/>
      <c r="AU41" s="2"/>
      <c r="AV41" s="2"/>
      <c r="AW41" s="2"/>
      <c r="AX41" s="2"/>
    </row>
    <row r="42" spans="1:51" ht="20.25" customHeight="1">
      <c r="A42" s="2"/>
      <c r="B42" s="2"/>
      <c r="C42" s="2"/>
      <c r="E42" s="354" t="s">
        <v>288</v>
      </c>
      <c r="F42" s="354"/>
      <c r="G42" s="354"/>
      <c r="H42" s="1" t="s">
        <v>556</v>
      </c>
      <c r="I42" s="2"/>
      <c r="J42" s="2"/>
      <c r="K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ht="20.25" customHeight="1">
      <c r="A43" s="2"/>
      <c r="B43" s="2"/>
      <c r="C43" s="2"/>
      <c r="E43" s="354" t="s">
        <v>280</v>
      </c>
      <c r="F43" s="354"/>
      <c r="G43" s="354"/>
      <c r="H43" s="1" t="s">
        <v>391</v>
      </c>
      <c r="I43" s="2"/>
      <c r="J43" s="2"/>
      <c r="K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ht="31.5" customHeight="1">
      <c r="A44" s="2"/>
      <c r="B44" s="2"/>
      <c r="C44" s="2"/>
      <c r="D44" s="2"/>
      <c r="E44" s="2"/>
      <c r="F44" s="2"/>
      <c r="AI44" s="2"/>
      <c r="AJ44" s="2"/>
      <c r="AK44" s="2"/>
      <c r="AL44" s="2"/>
      <c r="AM44" s="2"/>
      <c r="AN44" s="2"/>
      <c r="AO44" s="2"/>
      <c r="AP44" s="2"/>
      <c r="AQ44" s="2"/>
      <c r="AR44" s="2"/>
      <c r="AS44" s="2"/>
      <c r="AT44" s="2"/>
      <c r="AU44" s="2"/>
      <c r="AV44" s="2"/>
      <c r="AW44" s="2"/>
      <c r="AX44" s="2"/>
      <c r="AY44" s="2"/>
    </row>
    <row r="45" spans="1:51" ht="28.5" customHeight="1">
      <c r="A45" s="2"/>
      <c r="B45" s="2"/>
      <c r="C45" s="2"/>
      <c r="D45" s="2"/>
      <c r="E45" s="2"/>
      <c r="F45" s="2"/>
      <c r="G45" s="2"/>
      <c r="H45" s="2"/>
      <c r="I45" s="2"/>
      <c r="J45" s="2"/>
      <c r="K45" s="2"/>
      <c r="L45" s="2"/>
      <c r="M45" s="2"/>
      <c r="N45" s="2"/>
      <c r="O45" s="2"/>
      <c r="P45" s="2"/>
      <c r="Q45" s="2"/>
      <c r="R45" s="2"/>
      <c r="S45" s="2"/>
      <c r="T45" s="2"/>
      <c r="U45" s="2"/>
      <c r="V45" s="2"/>
      <c r="W45" s="2"/>
      <c r="X45" s="2"/>
      <c r="Y45" s="1025" t="s">
        <v>23</v>
      </c>
      <c r="Z45" s="1026"/>
      <c r="AA45" s="1026"/>
      <c r="AB45" s="1026"/>
      <c r="AC45" s="1026"/>
      <c r="AD45" s="1026"/>
      <c r="AE45" s="1026"/>
      <c r="AF45" s="1026"/>
      <c r="AG45" s="1026"/>
      <c r="AH45" s="1026"/>
      <c r="AI45" s="1027" t="str">
        <f>基本情報!F46</f>
        <v>事務五郎</v>
      </c>
      <c r="AJ45" s="1028"/>
      <c r="AK45" s="1028"/>
      <c r="AL45" s="1028"/>
      <c r="AM45" s="1028"/>
      <c r="AN45" s="1028"/>
      <c r="AO45" s="1028"/>
      <c r="AP45" s="1028"/>
      <c r="AQ45" s="1028"/>
      <c r="AR45" s="1028"/>
      <c r="AS45" s="1028"/>
      <c r="AT45" s="1028"/>
      <c r="AU45" s="1028"/>
      <c r="AV45" s="1029"/>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row r="115" spans="1:4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row>
  </sheetData>
  <sheetProtection sheet="1" objects="1" scenarios="1"/>
  <mergeCells count="38">
    <mergeCell ref="S3:AA3"/>
    <mergeCell ref="AB3:AT3"/>
    <mergeCell ref="S4:AA4"/>
    <mergeCell ref="AD4:AG4"/>
    <mergeCell ref="AH4:AI4"/>
    <mergeCell ref="AJ4:AP4"/>
    <mergeCell ref="E43:G43"/>
    <mergeCell ref="Y45:AH45"/>
    <mergeCell ref="AI45:AV45"/>
    <mergeCell ref="S5:AA5"/>
    <mergeCell ref="AB5:AT5"/>
    <mergeCell ref="S6:AA6"/>
    <mergeCell ref="AB6:AE6"/>
    <mergeCell ref="AF6:AH6"/>
    <mergeCell ref="AJ6:AT6"/>
    <mergeCell ref="K15:N15"/>
    <mergeCell ref="R15:AG15"/>
    <mergeCell ref="AI8:AW8"/>
    <mergeCell ref="H38:V38"/>
    <mergeCell ref="E34:G34"/>
    <mergeCell ref="AJ14:AS14"/>
    <mergeCell ref="A17:AW17"/>
    <mergeCell ref="A20:AW20"/>
    <mergeCell ref="A21:AW21"/>
    <mergeCell ref="AI19:AW19"/>
    <mergeCell ref="AP1:AW1"/>
    <mergeCell ref="E42:G42"/>
    <mergeCell ref="K13:N13"/>
    <mergeCell ref="S13:AW13"/>
    <mergeCell ref="K14:N14"/>
    <mergeCell ref="R14:X14"/>
    <mergeCell ref="Y14:AD14"/>
    <mergeCell ref="E33:G33"/>
    <mergeCell ref="B19:O19"/>
    <mergeCell ref="T19:V19"/>
    <mergeCell ref="E32:G32"/>
    <mergeCell ref="AD19:AH19"/>
    <mergeCell ref="A23:AW23"/>
  </mergeCells>
  <phoneticPr fontId="3"/>
  <conditionalFormatting sqref="AI8:AW8 AB5:AT5 AB3:AT3 H38:V38 B19:O19">
    <cfRule type="cellIs" dxfId="3" priority="2" stopIfTrue="1" operator="between">
      <formula>43586</formula>
      <formula>43830</formula>
    </cfRule>
  </conditionalFormatting>
  <conditionalFormatting sqref="AI9:AW9">
    <cfRule type="cellIs" dxfId="2" priority="1" stopIfTrue="1" operator="between">
      <formula>43586</formula>
      <formula>43830</formula>
    </cfRule>
  </conditionalFormatting>
  <dataValidations count="4">
    <dataValidation imeMode="hiragana" allowBlank="1" showInputMessage="1" showErrorMessage="1" sqref="AI45:AV45 R15 R14:X14 S13" xr:uid="{00000000-0002-0000-1D00-000000000000}"/>
    <dataValidation imeMode="disabled" allowBlank="1" showInputMessage="1" showErrorMessage="1" sqref="AB4" xr:uid="{00000000-0002-0000-1D00-000001000000}"/>
    <dataValidation imeMode="halfAlpha" allowBlank="1" showInputMessage="1" showErrorMessage="1" sqref="AF6" xr:uid="{00000000-0002-0000-1D00-000002000000}"/>
    <dataValidation imeMode="off" allowBlank="1" showInputMessage="1" showErrorMessage="1" sqref="AB3:AT3 AD4:AG4 AJ4:AP4 AB5:AT5 AB6:AE6 AJ6:AT6" xr:uid="{00000000-0002-0000-1D00-000003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B114"/>
  <sheetViews>
    <sheetView workbookViewId="0"/>
  </sheetViews>
  <sheetFormatPr defaultRowHeight="14.25"/>
  <cols>
    <col min="1" max="49" width="1.625" style="1" customWidth="1"/>
    <col min="50" max="50" width="17.25" style="1" bestFit="1" customWidth="1"/>
    <col min="51" max="16384" width="9" style="1"/>
  </cols>
  <sheetData>
    <row r="1" spans="1:54"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392</v>
      </c>
      <c r="AQ1" s="382"/>
      <c r="AR1" s="382"/>
      <c r="AS1" s="382"/>
      <c r="AT1" s="382"/>
      <c r="AU1" s="382"/>
      <c r="AV1" s="382"/>
      <c r="AW1" s="382"/>
      <c r="AX1" s="2"/>
      <c r="AY1" s="2"/>
    </row>
    <row r="2" spans="1:54" ht="6.75" customHeight="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4" ht="14.25" customHeight="1">
      <c r="A3" s="4"/>
      <c r="B3" s="4"/>
      <c r="C3" s="4"/>
      <c r="D3" s="4"/>
      <c r="E3" s="4"/>
      <c r="F3" s="4"/>
      <c r="G3" s="4"/>
      <c r="H3" s="4"/>
      <c r="I3" s="4"/>
      <c r="J3" s="2"/>
      <c r="K3" s="2"/>
      <c r="L3" s="2"/>
      <c r="M3" s="2"/>
      <c r="N3" s="2"/>
      <c r="O3" s="2"/>
      <c r="P3" s="2"/>
      <c r="Q3" s="2"/>
      <c r="R3" s="2"/>
      <c r="S3" s="1044" t="s">
        <v>259</v>
      </c>
      <c r="T3" s="1045"/>
      <c r="U3" s="1045"/>
      <c r="V3" s="1045"/>
      <c r="W3" s="1045"/>
      <c r="X3" s="1045"/>
      <c r="Y3" s="1045"/>
      <c r="Z3" s="1045"/>
      <c r="AA3" s="1045"/>
      <c r="AB3" s="1056" t="s">
        <v>462</v>
      </c>
      <c r="AC3" s="1057"/>
      <c r="AD3" s="1057"/>
      <c r="AE3" s="1057"/>
      <c r="AF3" s="1057"/>
      <c r="AG3" s="1057"/>
      <c r="AH3" s="1057"/>
      <c r="AI3" s="1057"/>
      <c r="AJ3" s="1057"/>
      <c r="AK3" s="1057"/>
      <c r="AL3" s="1057"/>
      <c r="AM3" s="1057"/>
      <c r="AN3" s="1057"/>
      <c r="AO3" s="1057"/>
      <c r="AP3" s="1057"/>
      <c r="AQ3" s="1057"/>
      <c r="AR3" s="1057"/>
      <c r="AS3" s="1057"/>
      <c r="AT3" s="1058"/>
      <c r="AU3" s="2"/>
      <c r="AV3" s="2"/>
      <c r="AW3" s="2"/>
      <c r="AX3" s="2"/>
      <c r="AY3" s="2"/>
    </row>
    <row r="4" spans="1:54">
      <c r="A4" s="4"/>
      <c r="B4" s="4"/>
      <c r="C4" s="4"/>
      <c r="D4" s="4"/>
      <c r="E4" s="4"/>
      <c r="F4" s="4"/>
      <c r="G4" s="4"/>
      <c r="H4" s="4"/>
      <c r="I4" s="4"/>
      <c r="J4" s="2"/>
      <c r="K4" s="2"/>
      <c r="L4" s="2"/>
      <c r="M4" s="2"/>
      <c r="N4" s="2"/>
      <c r="O4" s="2"/>
      <c r="P4" s="2"/>
      <c r="Q4" s="2"/>
      <c r="R4" s="2"/>
      <c r="S4" s="1049" t="s">
        <v>260</v>
      </c>
      <c r="T4" s="1050"/>
      <c r="U4" s="1050"/>
      <c r="V4" s="1050"/>
      <c r="W4" s="1050"/>
      <c r="X4" s="1050"/>
      <c r="Y4" s="1050"/>
      <c r="Z4" s="1050"/>
      <c r="AA4" s="1051"/>
      <c r="AB4" s="166"/>
      <c r="AC4" s="167"/>
      <c r="AD4" s="1059">
        <v>20</v>
      </c>
      <c r="AE4" s="1059"/>
      <c r="AF4" s="1059"/>
      <c r="AG4" s="1059"/>
      <c r="AH4" s="678" t="s">
        <v>384</v>
      </c>
      <c r="AI4" s="1060"/>
      <c r="AJ4" s="1059">
        <v>12345</v>
      </c>
      <c r="AK4" s="1059"/>
      <c r="AL4" s="1059"/>
      <c r="AM4" s="1059"/>
      <c r="AN4" s="1059"/>
      <c r="AO4" s="1059"/>
      <c r="AP4" s="1059"/>
      <c r="AQ4" s="167"/>
      <c r="AR4" s="167"/>
      <c r="AS4" s="167"/>
      <c r="AT4" s="168"/>
      <c r="AU4" s="2"/>
      <c r="AV4" s="2"/>
      <c r="AW4" s="2"/>
      <c r="AX4" s="2"/>
      <c r="AY4" s="2"/>
    </row>
    <row r="5" spans="1:54">
      <c r="A5" s="4"/>
      <c r="B5" s="4"/>
      <c r="C5" s="4"/>
      <c r="D5" s="4"/>
      <c r="E5" s="4"/>
      <c r="F5" s="4"/>
      <c r="G5" s="4"/>
      <c r="H5" s="4"/>
      <c r="I5" s="4"/>
      <c r="J5" s="2"/>
      <c r="K5" s="2"/>
      <c r="L5" s="2"/>
      <c r="M5" s="2"/>
      <c r="N5" s="2"/>
      <c r="O5" s="2"/>
      <c r="P5" s="2"/>
      <c r="Q5" s="2"/>
      <c r="R5" s="2"/>
      <c r="S5" s="1030" t="s">
        <v>261</v>
      </c>
      <c r="T5" s="1031"/>
      <c r="U5" s="1031"/>
      <c r="V5" s="1031"/>
      <c r="W5" s="1031"/>
      <c r="X5" s="1031"/>
      <c r="Y5" s="1031"/>
      <c r="Z5" s="1031"/>
      <c r="AA5" s="1031"/>
      <c r="AB5" s="1032" t="s">
        <v>462</v>
      </c>
      <c r="AC5" s="1033"/>
      <c r="AD5" s="1033"/>
      <c r="AE5" s="1033"/>
      <c r="AF5" s="1033"/>
      <c r="AG5" s="1033"/>
      <c r="AH5" s="1033"/>
      <c r="AI5" s="1033"/>
      <c r="AJ5" s="1033"/>
      <c r="AK5" s="1033"/>
      <c r="AL5" s="1033"/>
      <c r="AM5" s="1033"/>
      <c r="AN5" s="1033"/>
      <c r="AO5" s="1033"/>
      <c r="AP5" s="1033"/>
      <c r="AQ5" s="1033"/>
      <c r="AR5" s="1033"/>
      <c r="AS5" s="1033"/>
      <c r="AT5" s="1034"/>
      <c r="AU5" s="2"/>
      <c r="AV5" s="2"/>
      <c r="AW5" s="2"/>
      <c r="AX5" s="2"/>
      <c r="AY5" s="2"/>
    </row>
    <row r="6" spans="1:54">
      <c r="A6" s="4"/>
      <c r="B6" s="4"/>
      <c r="C6" s="4"/>
      <c r="D6" s="4"/>
      <c r="E6" s="4"/>
      <c r="F6" s="4"/>
      <c r="G6" s="4"/>
      <c r="H6" s="4"/>
      <c r="I6" s="4"/>
      <c r="J6" s="2"/>
      <c r="K6" s="2"/>
      <c r="L6" s="2"/>
      <c r="M6" s="2"/>
      <c r="N6" s="2"/>
      <c r="O6" s="2"/>
      <c r="P6" s="2"/>
      <c r="Q6" s="2"/>
      <c r="R6" s="2"/>
      <c r="S6" s="1035" t="s">
        <v>21</v>
      </c>
      <c r="T6" s="1036"/>
      <c r="U6" s="1036"/>
      <c r="V6" s="1036"/>
      <c r="W6" s="1036"/>
      <c r="X6" s="1036"/>
      <c r="Y6" s="1036"/>
      <c r="Z6" s="1036"/>
      <c r="AA6" s="1036"/>
      <c r="AB6" s="1037">
        <f>基本情報!F44</f>
        <v>555</v>
      </c>
      <c r="AC6" s="1038"/>
      <c r="AD6" s="1038"/>
      <c r="AE6" s="1039"/>
      <c r="AF6" s="1040" t="s">
        <v>385</v>
      </c>
      <c r="AG6" s="1041"/>
      <c r="AH6" s="1041"/>
      <c r="AI6" s="169"/>
      <c r="AJ6" s="1042" t="str">
        <f>基本情報!F45</f>
        <v>55-5555-5555</v>
      </c>
      <c r="AK6" s="1038"/>
      <c r="AL6" s="1038"/>
      <c r="AM6" s="1038"/>
      <c r="AN6" s="1038"/>
      <c r="AO6" s="1038"/>
      <c r="AP6" s="1038"/>
      <c r="AQ6" s="1038"/>
      <c r="AR6" s="1038"/>
      <c r="AS6" s="1038"/>
      <c r="AT6" s="1043"/>
      <c r="AU6" s="2"/>
      <c r="AV6" s="2"/>
      <c r="AW6" s="2"/>
      <c r="AX6" s="2"/>
      <c r="AY6" s="2"/>
    </row>
    <row r="7" spans="1:54">
      <c r="A7" s="4"/>
      <c r="B7" s="4"/>
      <c r="C7" s="4"/>
      <c r="D7" s="4"/>
      <c r="E7" s="4"/>
      <c r="F7" s="4"/>
      <c r="G7" s="4"/>
      <c r="H7" s="4"/>
      <c r="I7" s="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1024" t="s">
        <v>457</v>
      </c>
      <c r="AJ8" s="1024"/>
      <c r="AK8" s="1024"/>
      <c r="AL8" s="1024"/>
      <c r="AM8" s="1024"/>
      <c r="AN8" s="1024"/>
      <c r="AO8" s="1024"/>
      <c r="AP8" s="1024"/>
      <c r="AQ8" s="1024"/>
      <c r="AR8" s="1024"/>
      <c r="AS8" s="1024"/>
      <c r="AT8" s="1024"/>
      <c r="AU8" s="1024"/>
      <c r="AV8" s="1024"/>
      <c r="AW8" s="1024"/>
      <c r="AX8" s="2"/>
      <c r="AY8" s="2"/>
    </row>
    <row r="9" spans="1:54" ht="24.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145"/>
      <c r="AY9" s="145"/>
      <c r="AZ9" s="145"/>
      <c r="BA9" s="145"/>
      <c r="BB9" s="145"/>
    </row>
    <row r="10" spans="1:54" ht="14.25" customHeight="1">
      <c r="A10" s="2"/>
      <c r="B10" s="292" t="s">
        <v>593</v>
      </c>
      <c r="C10" s="292"/>
      <c r="D10" s="292"/>
      <c r="E10" s="292"/>
      <c r="F10" s="292"/>
      <c r="G10" s="292"/>
      <c r="H10" s="292"/>
      <c r="I10" s="292"/>
      <c r="J10" s="292"/>
      <c r="K10" s="29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4" ht="24.75" customHeight="1">
      <c r="A11" s="4"/>
      <c r="B11" s="4"/>
      <c r="C11" s="4"/>
      <c r="D11" s="4"/>
      <c r="E11" s="4"/>
      <c r="F11" s="4"/>
      <c r="G11" s="4"/>
      <c r="H11" s="4"/>
      <c r="I11" s="4"/>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4" ht="18" customHeight="1">
      <c r="A12" s="4"/>
      <c r="B12" s="4"/>
      <c r="C12" s="4"/>
      <c r="D12" s="4"/>
      <c r="E12" s="4"/>
      <c r="F12" s="4"/>
      <c r="G12" s="4"/>
      <c r="H12" s="4"/>
      <c r="I12" s="171" t="s">
        <v>395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4">
      <c r="A13" s="4"/>
      <c r="B13" s="4"/>
      <c r="C13" s="4"/>
      <c r="D13" s="5"/>
      <c r="E13" s="5"/>
      <c r="F13" s="5"/>
      <c r="G13" s="5"/>
      <c r="H13" s="5"/>
      <c r="I13" s="5"/>
      <c r="J13" s="5"/>
      <c r="K13" s="345" t="s">
        <v>8</v>
      </c>
      <c r="L13" s="345"/>
      <c r="M13" s="345"/>
      <c r="N13" s="345"/>
      <c r="O13" s="2"/>
      <c r="P13" s="2"/>
      <c r="S13" s="395" t="str">
        <f>基本情報!F15&amp;" "&amp;基本情報!F16</f>
        <v>譲受者住所1-2-12 譲受者ｱﾊﾟｰﾄ102</v>
      </c>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2"/>
      <c r="AY13" s="2"/>
    </row>
    <row r="14" spans="1:54" ht="18.75" customHeight="1">
      <c r="A14" s="4"/>
      <c r="B14" s="4"/>
      <c r="C14" s="4"/>
      <c r="D14" s="4"/>
      <c r="E14" s="4"/>
      <c r="F14" s="4"/>
      <c r="G14" s="4"/>
      <c r="H14" s="4"/>
      <c r="I14" s="4"/>
      <c r="J14" s="2"/>
      <c r="K14" s="345" t="s">
        <v>9</v>
      </c>
      <c r="L14" s="345"/>
      <c r="M14" s="345"/>
      <c r="N14" s="345"/>
      <c r="O14" s="2"/>
      <c r="P14" s="2"/>
      <c r="R14" s="401" t="str">
        <f>基本情報!F12</f>
        <v>譲受</v>
      </c>
      <c r="S14" s="401"/>
      <c r="T14" s="401"/>
      <c r="U14" s="401"/>
      <c r="V14" s="401"/>
      <c r="W14" s="401"/>
      <c r="X14" s="401"/>
      <c r="Y14" s="354" t="s">
        <v>275</v>
      </c>
      <c r="Z14" s="354"/>
      <c r="AA14" s="354"/>
      <c r="AB14" s="354"/>
      <c r="AC14" s="354"/>
      <c r="AD14" s="354"/>
      <c r="AE14" s="2" t="s">
        <v>321</v>
      </c>
      <c r="AF14" s="2" t="s">
        <v>378</v>
      </c>
      <c r="AG14" s="2"/>
      <c r="AH14" s="2"/>
      <c r="AI14" s="2"/>
      <c r="AJ14" s="396" t="str">
        <f>基本情報!F17</f>
        <v>11-1111-1111</v>
      </c>
      <c r="AK14" s="530"/>
      <c r="AL14" s="530"/>
      <c r="AM14" s="530"/>
      <c r="AN14" s="530"/>
      <c r="AO14" s="530"/>
      <c r="AP14" s="530"/>
      <c r="AQ14" s="530"/>
      <c r="AR14" s="530"/>
      <c r="AS14" s="530"/>
      <c r="AT14" s="2" t="s">
        <v>322</v>
      </c>
      <c r="AU14" s="2"/>
      <c r="AV14" s="2"/>
      <c r="AW14" s="2"/>
      <c r="AX14" s="2"/>
      <c r="AY14" s="2"/>
    </row>
    <row r="15" spans="1:54">
      <c r="A15" s="4"/>
      <c r="B15" s="4"/>
      <c r="C15" s="4"/>
      <c r="D15" s="4"/>
      <c r="E15" s="4"/>
      <c r="F15" s="4"/>
      <c r="G15" s="4"/>
      <c r="H15" s="4"/>
      <c r="I15" s="4"/>
      <c r="J15" s="2"/>
      <c r="K15" s="345" t="s">
        <v>10</v>
      </c>
      <c r="L15" s="345"/>
      <c r="M15" s="345"/>
      <c r="N15" s="345"/>
      <c r="O15" s="2"/>
      <c r="P15" s="2"/>
      <c r="R15" s="402" t="str">
        <f>基本情報!F11</f>
        <v>譲受一郎</v>
      </c>
      <c r="S15" s="402"/>
      <c r="T15" s="402"/>
      <c r="U15" s="402"/>
      <c r="V15" s="402"/>
      <c r="W15" s="402"/>
      <c r="X15" s="402"/>
      <c r="Y15" s="402"/>
      <c r="Z15" s="402"/>
      <c r="AA15" s="402"/>
      <c r="AB15" s="402"/>
      <c r="AC15" s="402"/>
      <c r="AD15" s="402"/>
      <c r="AE15" s="402"/>
      <c r="AF15" s="402"/>
      <c r="AG15" s="402"/>
      <c r="AH15" s="2"/>
      <c r="AI15" s="2"/>
      <c r="AJ15" s="182"/>
      <c r="AK15" s="2"/>
      <c r="AL15" s="2"/>
      <c r="AM15" s="2"/>
      <c r="AN15" s="2"/>
      <c r="AO15" s="2"/>
      <c r="AP15" s="2"/>
      <c r="AQ15" s="2"/>
      <c r="AR15" s="2"/>
      <c r="AS15" s="2"/>
      <c r="AT15" s="2"/>
      <c r="AU15" s="2"/>
      <c r="AV15" s="2"/>
      <c r="AW15" s="2"/>
      <c r="AX15" s="2"/>
      <c r="AY15" s="2"/>
    </row>
    <row r="16" spans="1:54" ht="21.75" customHeight="1">
      <c r="A16" s="4"/>
      <c r="B16" s="4"/>
      <c r="C16" s="4"/>
      <c r="D16" s="4"/>
      <c r="E16" s="4"/>
      <c r="F16" s="4"/>
      <c r="G16" s="4"/>
      <c r="H16" s="4"/>
      <c r="I16" s="4"/>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ht="15">
      <c r="A17" s="424" t="s">
        <v>589</v>
      </c>
      <c r="B17" s="424"/>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2"/>
      <c r="AY17" s="2"/>
    </row>
    <row r="18" spans="1:51" ht="21.75" customHeight="1">
      <c r="A18" s="4"/>
      <c r="B18" s="4"/>
      <c r="C18" s="4"/>
      <c r="D18" s="4"/>
      <c r="E18" s="4"/>
      <c r="F18" s="4"/>
      <c r="G18" s="4"/>
      <c r="H18" s="4"/>
      <c r="I18" s="4"/>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ht="23.25" customHeight="1">
      <c r="A19" s="4"/>
      <c r="B19" s="1024" t="str">
        <f>AB3</f>
        <v>令和　　年　　月　　日</v>
      </c>
      <c r="C19" s="1024"/>
      <c r="D19" s="1024"/>
      <c r="E19" s="1024"/>
      <c r="F19" s="1024"/>
      <c r="G19" s="1024"/>
      <c r="H19" s="1024"/>
      <c r="I19" s="1024"/>
      <c r="J19" s="1024"/>
      <c r="K19" s="1024"/>
      <c r="L19" s="1024"/>
      <c r="M19" s="1024"/>
      <c r="N19" s="1024"/>
      <c r="O19" s="1024"/>
      <c r="P19" s="170" t="s">
        <v>386</v>
      </c>
      <c r="Q19" s="2"/>
      <c r="R19" s="2"/>
      <c r="S19" s="2"/>
      <c r="T19" s="441">
        <f>AD4</f>
        <v>20</v>
      </c>
      <c r="U19" s="1055"/>
      <c r="V19" s="1055"/>
      <c r="W19" s="2" t="s">
        <v>267</v>
      </c>
      <c r="X19" s="2"/>
      <c r="Y19" s="2"/>
      <c r="Z19" s="2"/>
      <c r="AA19" s="2"/>
      <c r="AB19" s="2"/>
      <c r="AC19" s="2"/>
      <c r="AD19" s="441">
        <f>AJ4</f>
        <v>12345</v>
      </c>
      <c r="AE19" s="1055"/>
      <c r="AF19" s="1055"/>
      <c r="AG19" s="1055"/>
      <c r="AH19" s="1055"/>
      <c r="AI19" s="363" t="s">
        <v>393</v>
      </c>
      <c r="AJ19" s="363"/>
      <c r="AK19" s="363"/>
      <c r="AL19" s="363"/>
      <c r="AM19" s="363"/>
      <c r="AN19" s="363"/>
      <c r="AO19" s="363"/>
      <c r="AP19" s="363"/>
      <c r="AQ19" s="363"/>
      <c r="AR19" s="363"/>
      <c r="AS19" s="363"/>
      <c r="AT19" s="363"/>
      <c r="AU19" s="363"/>
      <c r="AV19" s="363"/>
      <c r="AW19" s="363"/>
      <c r="AX19" s="2"/>
      <c r="AY19" s="2"/>
    </row>
    <row r="20" spans="1:51" ht="23.25" customHeight="1">
      <c r="A20" s="345" t="s">
        <v>590</v>
      </c>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45"/>
      <c r="AX20" s="2"/>
      <c r="AY20" s="2"/>
    </row>
    <row r="21" spans="1:51" ht="23.25" customHeight="1">
      <c r="A21" s="351" t="s">
        <v>591</v>
      </c>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2"/>
      <c r="AY21" s="2"/>
    </row>
    <row r="22" spans="1:51" ht="23.25" customHeight="1">
      <c r="A22" s="4"/>
      <c r="B22" s="4"/>
      <c r="C22" s="4"/>
      <c r="D22" s="4"/>
      <c r="E22" s="4"/>
      <c r="F22" s="4"/>
      <c r="G22" s="4"/>
      <c r="H22" s="4"/>
      <c r="I22" s="4"/>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 r="A23" s="396" t="s">
        <v>274</v>
      </c>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2"/>
      <c r="AY23" s="2"/>
    </row>
    <row r="24" spans="1:51">
      <c r="A24" s="4"/>
      <c r="B24" s="4"/>
      <c r="C24" s="4"/>
      <c r="D24" s="4"/>
      <c r="E24" s="4"/>
      <c r="F24" s="4"/>
      <c r="G24" s="4"/>
      <c r="H24" s="4"/>
      <c r="I24" s="4"/>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 r="A25" s="4"/>
      <c r="B25" s="4"/>
      <c r="C25" s="4"/>
      <c r="D25" s="4"/>
      <c r="E25" s="4"/>
      <c r="F25" s="4"/>
      <c r="G25" s="4"/>
      <c r="H25" s="4"/>
      <c r="I25" s="4"/>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 r="A26" s="1" t="s">
        <v>379</v>
      </c>
      <c r="B26" s="2"/>
      <c r="C26" s="2"/>
      <c r="D26" s="2"/>
      <c r="E26" s="2"/>
      <c r="F26" s="2"/>
      <c r="G26" s="2"/>
      <c r="H26" s="2"/>
      <c r="I26" s="2"/>
      <c r="J26" s="2"/>
      <c r="K26" s="2"/>
      <c r="L26" s="2"/>
      <c r="M26" s="2"/>
      <c r="N26" s="2"/>
      <c r="O26" s="2"/>
      <c r="P26" s="2"/>
      <c r="AX26" s="2"/>
      <c r="AY26" s="2"/>
    </row>
    <row r="27" spans="1:51">
      <c r="B27" s="2"/>
      <c r="C27" s="2"/>
      <c r="D27" s="2"/>
      <c r="E27" s="2"/>
      <c r="F27" s="2"/>
      <c r="G27" s="2"/>
      <c r="H27" s="2"/>
      <c r="I27" s="2"/>
      <c r="J27" s="2"/>
      <c r="K27" s="2"/>
      <c r="L27" s="2"/>
      <c r="M27" s="2"/>
      <c r="N27" s="2"/>
      <c r="O27" s="2"/>
      <c r="P27" s="2"/>
      <c r="AX27" s="2"/>
      <c r="AY27" s="2"/>
    </row>
    <row r="28" spans="1:51">
      <c r="A28" s="2"/>
      <c r="B28" s="2"/>
      <c r="C28" s="2"/>
      <c r="D28" s="2"/>
      <c r="E28" s="1" t="s">
        <v>582</v>
      </c>
      <c r="F28" s="2"/>
      <c r="G28" s="2"/>
      <c r="H28" s="2"/>
      <c r="I28" s="2"/>
      <c r="J28" s="2"/>
      <c r="K28" s="2"/>
      <c r="L28" s="2"/>
      <c r="M28" s="2"/>
      <c r="N28" s="2"/>
      <c r="O28" s="2"/>
      <c r="P28" s="2"/>
      <c r="AX28" s="2"/>
    </row>
    <row r="29" spans="1:51">
      <c r="A29" s="2"/>
      <c r="B29" s="2"/>
      <c r="C29" s="2"/>
      <c r="D29" s="2"/>
      <c r="F29" s="2"/>
      <c r="G29" s="2"/>
      <c r="H29" s="2"/>
      <c r="I29" s="2"/>
      <c r="J29" s="2"/>
      <c r="K29" s="2"/>
      <c r="L29" s="2"/>
      <c r="M29" s="2"/>
      <c r="N29" s="2"/>
      <c r="O29" s="2"/>
      <c r="P29" s="2"/>
      <c r="AX29" s="2"/>
    </row>
    <row r="30" spans="1:51">
      <c r="A30" s="1" t="s">
        <v>388</v>
      </c>
      <c r="B30" s="2"/>
      <c r="C30" s="2"/>
      <c r="D30" s="2"/>
      <c r="E30" s="2"/>
      <c r="F30" s="2"/>
      <c r="G30" s="2"/>
      <c r="H30" s="2"/>
      <c r="I30" s="2"/>
      <c r="J30" s="2"/>
      <c r="K30" s="2"/>
      <c r="L30" s="2"/>
      <c r="M30" s="2"/>
      <c r="N30" s="2"/>
      <c r="O30" s="2"/>
      <c r="P30" s="2"/>
      <c r="AX30" s="2"/>
    </row>
    <row r="31" spans="1:51">
      <c r="B31" s="2"/>
      <c r="C31" s="2"/>
      <c r="D31" s="2"/>
      <c r="E31" s="2"/>
      <c r="F31" s="2"/>
      <c r="G31" s="2"/>
      <c r="H31" s="2"/>
      <c r="I31" s="2"/>
      <c r="J31" s="2"/>
      <c r="K31" s="2"/>
      <c r="L31" s="2"/>
      <c r="M31" s="2"/>
      <c r="N31" s="2"/>
      <c r="O31" s="2"/>
      <c r="P31" s="2"/>
      <c r="AX31" s="2"/>
    </row>
    <row r="32" spans="1:51" ht="20.25" customHeight="1">
      <c r="A32" s="2"/>
      <c r="B32" s="2"/>
      <c r="C32" s="2"/>
      <c r="D32" s="2"/>
      <c r="E32" s="354" t="s">
        <v>288</v>
      </c>
      <c r="F32" s="354"/>
      <c r="G32" s="354"/>
      <c r="H32" s="1" t="s">
        <v>282</v>
      </c>
      <c r="I32" s="2"/>
      <c r="J32" s="2"/>
      <c r="K32" s="2"/>
      <c r="AX32" s="2"/>
    </row>
    <row r="33" spans="1:51" ht="20.25" customHeight="1">
      <c r="A33" s="2"/>
      <c r="B33" s="2"/>
      <c r="C33" s="2"/>
      <c r="D33" s="2"/>
      <c r="E33" s="354" t="s">
        <v>280</v>
      </c>
      <c r="F33" s="354"/>
      <c r="G33" s="354"/>
      <c r="H33" s="1" t="s">
        <v>283</v>
      </c>
      <c r="I33" s="2"/>
      <c r="J33" s="2"/>
      <c r="K33" s="2"/>
      <c r="AX33" s="2"/>
    </row>
    <row r="34" spans="1:51" ht="20.25" customHeight="1">
      <c r="A34" s="2"/>
      <c r="B34" s="2"/>
      <c r="C34" s="2"/>
      <c r="D34" s="2"/>
      <c r="E34" s="354" t="s">
        <v>281</v>
      </c>
      <c r="F34" s="354"/>
      <c r="G34" s="354"/>
      <c r="H34" s="1" t="s">
        <v>284</v>
      </c>
      <c r="I34" s="2"/>
      <c r="J34" s="2"/>
      <c r="K34" s="2"/>
      <c r="AX34" s="2"/>
    </row>
    <row r="35" spans="1:51">
      <c r="A35" s="2"/>
      <c r="B35" s="2"/>
      <c r="C35" s="2"/>
      <c r="D35" s="2"/>
      <c r="E35" s="2"/>
      <c r="F35" s="2"/>
      <c r="G35" s="2"/>
      <c r="H35" s="2"/>
      <c r="I35" s="2"/>
      <c r="K35" s="2"/>
      <c r="L35" s="2"/>
      <c r="M35" s="2"/>
      <c r="N35" s="2"/>
      <c r="O35" s="2"/>
      <c r="P35" s="2"/>
      <c r="AX35" s="2"/>
    </row>
    <row r="36" spans="1:51">
      <c r="A36" s="1" t="s">
        <v>394</v>
      </c>
      <c r="B36" s="2"/>
      <c r="C36" s="2"/>
      <c r="D36" s="2"/>
      <c r="E36" s="4"/>
      <c r="F36" s="4"/>
      <c r="G36" s="4"/>
      <c r="I36" s="2"/>
      <c r="J36" s="2"/>
      <c r="K36" s="2"/>
      <c r="L36" s="2"/>
      <c r="M36" s="2"/>
      <c r="N36" s="2"/>
      <c r="O36" s="2"/>
      <c r="P36" s="2"/>
      <c r="AX36" s="2"/>
    </row>
    <row r="37" spans="1:51">
      <c r="A37" s="2"/>
      <c r="B37" s="2"/>
      <c r="C37" s="2"/>
      <c r="D37" s="2"/>
      <c r="E37" s="137"/>
      <c r="F37" s="137"/>
      <c r="G37" s="137"/>
      <c r="I37" s="2"/>
      <c r="J37" s="2"/>
      <c r="K37" s="2"/>
      <c r="L37" s="2"/>
      <c r="M37" s="2"/>
      <c r="N37" s="2"/>
      <c r="O37" s="2"/>
      <c r="P37" s="2"/>
      <c r="AX37" s="2"/>
    </row>
    <row r="38" spans="1:51">
      <c r="A38" s="2"/>
      <c r="B38" s="2"/>
      <c r="C38" s="2"/>
      <c r="D38" s="2"/>
      <c r="E38" s="2"/>
      <c r="F38" s="2"/>
      <c r="G38" s="2"/>
      <c r="H38" s="1024" t="s">
        <v>457</v>
      </c>
      <c r="I38" s="1024"/>
      <c r="J38" s="1024"/>
      <c r="K38" s="1024"/>
      <c r="L38" s="1024"/>
      <c r="M38" s="1024"/>
      <c r="N38" s="1024"/>
      <c r="O38" s="1024"/>
      <c r="P38" s="1024"/>
      <c r="Q38" s="1024"/>
      <c r="R38" s="1024"/>
      <c r="S38" s="1024"/>
      <c r="T38" s="1024"/>
      <c r="U38" s="1024"/>
      <c r="V38" s="1024"/>
      <c r="AX38" s="2"/>
    </row>
    <row r="39" spans="1:51">
      <c r="A39" s="2"/>
      <c r="B39" s="2"/>
      <c r="C39" s="2"/>
      <c r="D39" s="2"/>
      <c r="E39" s="2"/>
      <c r="F39" s="2"/>
      <c r="G39" s="2"/>
      <c r="H39" s="2"/>
      <c r="I39" s="2"/>
      <c r="AX39" s="2"/>
    </row>
    <row r="40" spans="1:51">
      <c r="A40" s="1" t="s">
        <v>390</v>
      </c>
      <c r="B40" s="2"/>
      <c r="C40" s="2"/>
      <c r="D40" s="2"/>
      <c r="E40" s="2"/>
      <c r="F40" s="2"/>
      <c r="G40" s="2"/>
      <c r="H40" s="2"/>
      <c r="I40" s="2"/>
      <c r="AX40" s="2"/>
    </row>
    <row r="41" spans="1:51">
      <c r="A41" s="2"/>
      <c r="B41" s="2"/>
      <c r="C41" s="2"/>
      <c r="D41" s="2"/>
      <c r="E41" s="2"/>
      <c r="F41" s="2"/>
      <c r="G41" s="2"/>
      <c r="H41" s="2"/>
      <c r="I41" s="2"/>
      <c r="J41" s="2"/>
      <c r="K41" s="2"/>
      <c r="L41" s="2"/>
      <c r="M41" s="2"/>
      <c r="N41" s="2"/>
      <c r="O41" s="2"/>
      <c r="P41" s="2"/>
      <c r="AL41" s="2"/>
      <c r="AM41" s="2"/>
      <c r="AN41" s="2"/>
      <c r="AO41" s="2"/>
      <c r="AP41" s="2"/>
      <c r="AQ41" s="2"/>
      <c r="AR41" s="2"/>
      <c r="AS41" s="2"/>
      <c r="AT41" s="2"/>
      <c r="AU41" s="2"/>
      <c r="AV41" s="2"/>
      <c r="AW41" s="2"/>
      <c r="AX41" s="2"/>
    </row>
    <row r="42" spans="1:51" ht="20.25" customHeight="1">
      <c r="A42" s="2"/>
      <c r="B42" s="2"/>
      <c r="C42" s="2"/>
      <c r="E42" s="354" t="s">
        <v>288</v>
      </c>
      <c r="F42" s="354"/>
      <c r="G42" s="354"/>
      <c r="H42" s="1" t="s">
        <v>556</v>
      </c>
      <c r="I42" s="2"/>
      <c r="J42" s="2"/>
      <c r="K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ht="20.25" customHeight="1">
      <c r="A43" s="2"/>
      <c r="B43" s="2"/>
      <c r="C43" s="2"/>
      <c r="E43" s="354" t="s">
        <v>280</v>
      </c>
      <c r="F43" s="354"/>
      <c r="G43" s="354"/>
      <c r="H43" s="1" t="s">
        <v>391</v>
      </c>
      <c r="I43" s="2"/>
      <c r="J43" s="2"/>
      <c r="K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ht="31.5" customHeight="1">
      <c r="A44" s="2"/>
      <c r="B44" s="2"/>
      <c r="C44" s="2"/>
      <c r="D44" s="2"/>
      <c r="E44" s="2"/>
      <c r="F44" s="2"/>
      <c r="AI44" s="2"/>
      <c r="AJ44" s="2"/>
      <c r="AK44" s="2"/>
      <c r="AL44" s="2"/>
      <c r="AM44" s="2"/>
      <c r="AN44" s="2"/>
      <c r="AO44" s="2"/>
      <c r="AP44" s="2"/>
      <c r="AQ44" s="2"/>
      <c r="AR44" s="2"/>
      <c r="AS44" s="2"/>
      <c r="AT44" s="2"/>
      <c r="AU44" s="2"/>
      <c r="AV44" s="2"/>
      <c r="AW44" s="2"/>
      <c r="AX44" s="2"/>
      <c r="AY44" s="2"/>
    </row>
    <row r="45" spans="1:51" ht="28.5" customHeight="1">
      <c r="A45" s="2"/>
      <c r="B45" s="2"/>
      <c r="C45" s="2"/>
      <c r="D45" s="2"/>
      <c r="E45" s="2"/>
      <c r="F45" s="2"/>
      <c r="G45" s="2"/>
      <c r="H45" s="2"/>
      <c r="I45" s="2"/>
      <c r="J45" s="2"/>
      <c r="K45" s="2"/>
      <c r="L45" s="2"/>
      <c r="M45" s="2"/>
      <c r="N45" s="2"/>
      <c r="O45" s="2"/>
      <c r="P45" s="2"/>
      <c r="Q45" s="2"/>
      <c r="R45" s="2"/>
      <c r="S45" s="2"/>
      <c r="T45" s="2"/>
      <c r="U45" s="2"/>
      <c r="V45" s="2"/>
      <c r="W45" s="2"/>
      <c r="X45" s="2"/>
      <c r="Y45" s="1025" t="s">
        <v>23</v>
      </c>
      <c r="Z45" s="1026"/>
      <c r="AA45" s="1026"/>
      <c r="AB45" s="1026"/>
      <c r="AC45" s="1026"/>
      <c r="AD45" s="1026"/>
      <c r="AE45" s="1026"/>
      <c r="AF45" s="1026"/>
      <c r="AG45" s="1026"/>
      <c r="AH45" s="1026"/>
      <c r="AI45" s="1027" t="str">
        <f>基本情報!F46</f>
        <v>事務五郎</v>
      </c>
      <c r="AJ45" s="1028"/>
      <c r="AK45" s="1028"/>
      <c r="AL45" s="1028"/>
      <c r="AM45" s="1028"/>
      <c r="AN45" s="1028"/>
      <c r="AO45" s="1028"/>
      <c r="AP45" s="1028"/>
      <c r="AQ45" s="1028"/>
      <c r="AR45" s="1028"/>
      <c r="AS45" s="1028"/>
      <c r="AT45" s="1028"/>
      <c r="AU45" s="1028"/>
      <c r="AV45" s="1029"/>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sheetData>
  <sheetProtection sheet="1" objects="1" scenarios="1"/>
  <mergeCells count="38">
    <mergeCell ref="AP1:AW1"/>
    <mergeCell ref="S3:AA3"/>
    <mergeCell ref="AB3:AT3"/>
    <mergeCell ref="S4:AA4"/>
    <mergeCell ref="AD4:AG4"/>
    <mergeCell ref="AH4:AI4"/>
    <mergeCell ref="AJ4:AP4"/>
    <mergeCell ref="AI8:AW8"/>
    <mergeCell ref="S5:AA5"/>
    <mergeCell ref="AB5:AT5"/>
    <mergeCell ref="S6:AA6"/>
    <mergeCell ref="AB6:AE6"/>
    <mergeCell ref="AF6:AH6"/>
    <mergeCell ref="AJ6:AT6"/>
    <mergeCell ref="K13:N13"/>
    <mergeCell ref="S13:AW13"/>
    <mergeCell ref="K14:N14"/>
    <mergeCell ref="R14:X14"/>
    <mergeCell ref="Y14:AD14"/>
    <mergeCell ref="AJ14:AS14"/>
    <mergeCell ref="B19:O19"/>
    <mergeCell ref="T19:V19"/>
    <mergeCell ref="AD19:AH19"/>
    <mergeCell ref="A23:AW23"/>
    <mergeCell ref="K15:N15"/>
    <mergeCell ref="R15:AG15"/>
    <mergeCell ref="A17:AW17"/>
    <mergeCell ref="A20:AW20"/>
    <mergeCell ref="A21:AW21"/>
    <mergeCell ref="AI19:AW19"/>
    <mergeCell ref="E42:G42"/>
    <mergeCell ref="E43:G43"/>
    <mergeCell ref="Y45:AH45"/>
    <mergeCell ref="AI45:AV45"/>
    <mergeCell ref="E32:G32"/>
    <mergeCell ref="E33:G33"/>
    <mergeCell ref="E34:G34"/>
    <mergeCell ref="H38:V38"/>
  </mergeCells>
  <phoneticPr fontId="3"/>
  <conditionalFormatting sqref="T19:V19 AD19:AH19">
    <cfRule type="cellIs" dxfId="1" priority="2" stopIfTrue="1" operator="equal">
      <formula>0</formula>
    </cfRule>
  </conditionalFormatting>
  <conditionalFormatting sqref="AB3:AT3 AB5:AT5 AI8:AW9 B19:O19 H38:V38">
    <cfRule type="cellIs" dxfId="0" priority="1" stopIfTrue="1" operator="between">
      <formula>43586</formula>
      <formula>43830</formula>
    </cfRule>
  </conditionalFormatting>
  <dataValidations count="4">
    <dataValidation imeMode="hiragana" allowBlank="1" showInputMessage="1" showErrorMessage="1" sqref="AI45:AV45 R15 R14:X14 S13" xr:uid="{00000000-0002-0000-1E00-000000000000}"/>
    <dataValidation imeMode="disabled" allowBlank="1" showInputMessage="1" showErrorMessage="1" sqref="AB4" xr:uid="{00000000-0002-0000-1E00-000001000000}"/>
    <dataValidation imeMode="halfAlpha" allowBlank="1" showInputMessage="1" showErrorMessage="1" sqref="AF6" xr:uid="{00000000-0002-0000-1E00-000002000000}"/>
    <dataValidation imeMode="off" allowBlank="1" showInputMessage="1" showErrorMessage="1" sqref="AB3:AT3 AD4:AG4 AJ4:AP4 AB5:AT5 AB6:AE6 AJ6:AT6" xr:uid="{00000000-0002-0000-1E00-000003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ゴシック,標準"&amp;10[2405]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118"/>
  <sheetViews>
    <sheetView workbookViewId="0"/>
  </sheetViews>
  <sheetFormatPr defaultRowHeight="14.25"/>
  <cols>
    <col min="1" max="49" width="1.625" style="1" customWidth="1"/>
    <col min="50" max="50" width="17.25" style="1" bestFit="1" customWidth="1"/>
    <col min="51" max="16384" width="9" style="1"/>
  </cols>
  <sheetData>
    <row r="1" spans="1:64"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258</v>
      </c>
      <c r="AQ1" s="382"/>
      <c r="AR1" s="382"/>
      <c r="AS1" s="382"/>
      <c r="AT1" s="382"/>
      <c r="AU1" s="382"/>
      <c r="AV1" s="382"/>
      <c r="AW1" s="382"/>
      <c r="AX1" s="2"/>
      <c r="AY1" s="2"/>
    </row>
    <row r="2" spans="1:64">
      <c r="A2" s="383" t="s">
        <v>0</v>
      </c>
      <c r="B2" s="384"/>
      <c r="C2" s="384"/>
      <c r="D2" s="384"/>
      <c r="E2" s="384"/>
      <c r="F2" s="384"/>
      <c r="G2" s="384"/>
      <c r="H2" s="384"/>
      <c r="I2" s="38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64">
      <c r="A3" s="386"/>
      <c r="B3" s="313"/>
      <c r="C3" s="313"/>
      <c r="D3" s="313"/>
      <c r="E3" s="313"/>
      <c r="F3" s="313"/>
      <c r="G3" s="313"/>
      <c r="H3" s="313"/>
      <c r="I3" s="38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64">
      <c r="A4" s="386"/>
      <c r="B4" s="313"/>
      <c r="C4" s="313"/>
      <c r="D4" s="313"/>
      <c r="E4" s="313"/>
      <c r="F4" s="313"/>
      <c r="G4" s="313"/>
      <c r="H4" s="313"/>
      <c r="I4" s="387"/>
      <c r="J4" s="2"/>
      <c r="K4" s="2"/>
      <c r="L4" s="2"/>
      <c r="M4" s="313" t="s">
        <v>432</v>
      </c>
      <c r="N4" s="313"/>
      <c r="O4" s="313"/>
      <c r="P4" s="313"/>
      <c r="Q4" s="313"/>
      <c r="R4" s="313"/>
      <c r="S4" s="313"/>
      <c r="T4" s="313"/>
      <c r="U4" s="5"/>
      <c r="V4" s="5"/>
      <c r="W4" s="2"/>
      <c r="X4" s="2"/>
      <c r="Y4" s="313" t="s">
        <v>1</v>
      </c>
      <c r="Z4" s="313"/>
      <c r="AA4" s="313"/>
      <c r="AB4" s="313"/>
      <c r="AC4" s="313"/>
      <c r="AD4" s="313"/>
      <c r="AE4" s="313"/>
      <c r="AF4" s="313"/>
      <c r="AG4" s="2"/>
      <c r="AH4" s="2"/>
      <c r="AI4" s="2"/>
      <c r="AJ4" s="2"/>
      <c r="AK4" s="5"/>
      <c r="AL4" s="5"/>
      <c r="AM4" s="5"/>
      <c r="AN4" s="5"/>
      <c r="AO4" s="5"/>
      <c r="AP4" s="5"/>
      <c r="AQ4" s="5"/>
      <c r="AR4" s="2"/>
      <c r="AS4" s="2"/>
      <c r="AT4" s="2"/>
      <c r="AU4" s="2"/>
      <c r="AV4" s="2"/>
      <c r="AW4" s="2"/>
      <c r="AX4" s="2"/>
      <c r="AY4" s="2"/>
    </row>
    <row r="5" spans="1:64">
      <c r="A5" s="386"/>
      <c r="B5" s="313"/>
      <c r="C5" s="313"/>
      <c r="D5" s="313"/>
      <c r="E5" s="313"/>
      <c r="F5" s="313"/>
      <c r="G5" s="313"/>
      <c r="H5" s="313"/>
      <c r="I5" s="387"/>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64" ht="15" customHeight="1">
      <c r="A6" s="388"/>
      <c r="B6" s="379"/>
      <c r="C6" s="379"/>
      <c r="D6" s="379"/>
      <c r="E6" s="379"/>
      <c r="F6" s="379"/>
      <c r="G6" s="379"/>
      <c r="H6" s="379"/>
      <c r="I6" s="389"/>
      <c r="J6" s="2"/>
      <c r="K6" s="2"/>
      <c r="L6" s="2"/>
      <c r="M6" s="2"/>
      <c r="N6" s="2"/>
      <c r="O6" s="2"/>
      <c r="P6" s="2"/>
      <c r="Q6" s="2"/>
      <c r="R6" s="2"/>
      <c r="S6" s="2"/>
      <c r="U6" s="390" t="s">
        <v>259</v>
      </c>
      <c r="V6" s="391"/>
      <c r="W6" s="391"/>
      <c r="X6" s="391"/>
      <c r="Y6" s="391"/>
      <c r="Z6" s="391"/>
      <c r="AA6" s="391"/>
      <c r="AB6" s="391"/>
      <c r="AC6" s="391"/>
      <c r="AD6" s="392">
        <f>基本情報!F21</f>
        <v>32361</v>
      </c>
      <c r="AE6" s="393"/>
      <c r="AF6" s="393"/>
      <c r="AG6" s="393"/>
      <c r="AH6" s="393"/>
      <c r="AI6" s="393"/>
      <c r="AJ6" s="393"/>
      <c r="AK6" s="393"/>
      <c r="AL6" s="393"/>
      <c r="AM6" s="393"/>
      <c r="AN6" s="393"/>
      <c r="AO6" s="393"/>
      <c r="AP6" s="393"/>
      <c r="AQ6" s="393"/>
      <c r="AR6" s="393"/>
      <c r="AS6" s="393"/>
      <c r="AT6" s="393"/>
      <c r="AU6" s="393"/>
      <c r="AV6" s="394"/>
      <c r="AW6" s="2"/>
      <c r="AX6" s="2"/>
      <c r="AY6" s="2"/>
    </row>
    <row r="7" spans="1:64" ht="15" customHeight="1">
      <c r="A7" s="2"/>
      <c r="B7" s="2"/>
      <c r="C7" s="2"/>
      <c r="D7" s="2"/>
      <c r="E7" s="2"/>
      <c r="F7" s="2"/>
      <c r="G7" s="2"/>
      <c r="H7" s="2"/>
      <c r="I7" s="2"/>
      <c r="J7" s="2"/>
      <c r="K7" s="2"/>
      <c r="L7" s="2"/>
      <c r="M7" s="2"/>
      <c r="N7" s="2"/>
      <c r="O7" s="2"/>
      <c r="P7" s="2"/>
      <c r="Q7" s="2"/>
      <c r="R7" s="2"/>
      <c r="S7" s="2"/>
      <c r="T7" s="2"/>
      <c r="U7" s="364" t="s">
        <v>260</v>
      </c>
      <c r="V7" s="365"/>
      <c r="W7" s="365"/>
      <c r="X7" s="365"/>
      <c r="Y7" s="365"/>
      <c r="Z7" s="365"/>
      <c r="AA7" s="365"/>
      <c r="AB7" s="365"/>
      <c r="AC7" s="366"/>
      <c r="AD7" s="370" t="str">
        <f>IF(基本情報!$F$21&lt;30864,MID(基本情報!$F$22,1,2),"")</f>
        <v/>
      </c>
      <c r="AE7" s="371"/>
      <c r="AF7" s="371"/>
      <c r="AG7" s="372" t="s">
        <v>266</v>
      </c>
      <c r="AH7" s="372"/>
      <c r="AI7" s="372"/>
      <c r="AJ7" s="372"/>
      <c r="AK7" s="372"/>
      <c r="AL7" s="372"/>
      <c r="AM7" s="372"/>
      <c r="AN7" s="372"/>
      <c r="AO7" s="372"/>
      <c r="AP7" s="373" t="str">
        <f>IF(基本情報!$F$21&lt;30864,MID(基本情報!$F$22,4,6),"")</f>
        <v/>
      </c>
      <c r="AQ7" s="373"/>
      <c r="AR7" s="373"/>
      <c r="AS7" s="373"/>
      <c r="AT7" s="373"/>
      <c r="AU7" s="374" t="s">
        <v>265</v>
      </c>
      <c r="AV7" s="375"/>
      <c r="AX7" s="2"/>
      <c r="AY7" s="2"/>
    </row>
    <row r="8" spans="1:64" ht="15" customHeight="1">
      <c r="A8" s="2"/>
      <c r="B8" s="2"/>
      <c r="C8" s="2"/>
      <c r="D8" s="2"/>
      <c r="E8" s="2"/>
      <c r="F8" s="2"/>
      <c r="G8" s="2"/>
      <c r="H8" s="2"/>
      <c r="I8" s="2"/>
      <c r="J8" s="2"/>
      <c r="K8" s="2"/>
      <c r="L8" s="2"/>
      <c r="M8" s="2"/>
      <c r="N8" s="2"/>
      <c r="O8" s="2"/>
      <c r="P8" s="2"/>
      <c r="Q8" s="2"/>
      <c r="R8" s="2"/>
      <c r="S8" s="2"/>
      <c r="T8" s="2"/>
      <c r="U8" s="367"/>
      <c r="V8" s="368"/>
      <c r="W8" s="368"/>
      <c r="X8" s="368"/>
      <c r="Y8" s="368"/>
      <c r="Z8" s="368"/>
      <c r="AA8" s="368"/>
      <c r="AB8" s="368"/>
      <c r="AC8" s="369"/>
      <c r="AD8" s="376" t="str">
        <f>IF(基本情報!$F$21&gt;30864,MID(基本情報!$F$22,1,2),"")</f>
        <v>88</v>
      </c>
      <c r="AE8" s="377"/>
      <c r="AF8" s="377"/>
      <c r="AG8" s="378" t="s">
        <v>267</v>
      </c>
      <c r="AH8" s="378"/>
      <c r="AI8" s="378"/>
      <c r="AJ8" s="378"/>
      <c r="AK8" s="378"/>
      <c r="AL8" s="378"/>
      <c r="AM8" s="378"/>
      <c r="AN8" s="378"/>
      <c r="AO8" s="378"/>
      <c r="AP8" s="379" t="str">
        <f>IF(基本情報!$F$21&gt;30864,MID(基本情報!$F$22,4,6),"")</f>
        <v>88888</v>
      </c>
      <c r="AQ8" s="379"/>
      <c r="AR8" s="379"/>
      <c r="AS8" s="379"/>
      <c r="AT8" s="379"/>
      <c r="AU8" s="380" t="s">
        <v>265</v>
      </c>
      <c r="AV8" s="381"/>
      <c r="AX8" s="2"/>
      <c r="AY8" s="2"/>
    </row>
    <row r="9" spans="1:64" ht="15" customHeight="1">
      <c r="A9" s="2"/>
      <c r="B9" s="2"/>
      <c r="C9" s="2"/>
      <c r="D9" s="2"/>
      <c r="E9" s="2"/>
      <c r="F9" s="2"/>
      <c r="G9" s="2"/>
      <c r="H9" s="2"/>
      <c r="I9" s="2"/>
      <c r="J9" s="2"/>
      <c r="K9" s="2"/>
      <c r="L9" s="2"/>
      <c r="M9" s="2"/>
      <c r="N9" s="2"/>
      <c r="O9" s="2"/>
      <c r="P9" s="2"/>
      <c r="Q9" s="2"/>
      <c r="R9" s="2"/>
      <c r="S9" s="2"/>
      <c r="T9" s="2"/>
      <c r="U9" s="357" t="s">
        <v>261</v>
      </c>
      <c r="V9" s="358"/>
      <c r="W9" s="358"/>
      <c r="X9" s="358"/>
      <c r="Y9" s="358"/>
      <c r="Z9" s="358"/>
      <c r="AA9" s="358"/>
      <c r="AB9" s="358"/>
      <c r="AC9" s="358"/>
      <c r="AD9" s="359">
        <f>基本情報!F23</f>
        <v>44165</v>
      </c>
      <c r="AE9" s="360"/>
      <c r="AF9" s="360"/>
      <c r="AG9" s="360"/>
      <c r="AH9" s="360"/>
      <c r="AI9" s="360"/>
      <c r="AJ9" s="360"/>
      <c r="AK9" s="360"/>
      <c r="AL9" s="360"/>
      <c r="AM9" s="360"/>
      <c r="AN9" s="360"/>
      <c r="AO9" s="360"/>
      <c r="AP9" s="360"/>
      <c r="AQ9" s="360"/>
      <c r="AR9" s="360"/>
      <c r="AS9" s="360"/>
      <c r="AT9" s="360"/>
      <c r="AU9" s="360"/>
      <c r="AV9" s="361"/>
      <c r="AW9" s="141"/>
      <c r="AX9" s="2"/>
      <c r="AY9" s="2"/>
    </row>
    <row r="10" spans="1:6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141"/>
      <c r="AJ10" s="141"/>
      <c r="AK10" s="141"/>
      <c r="AL10" s="141"/>
      <c r="AM10" s="141"/>
      <c r="AN10" s="141"/>
      <c r="AO10" s="141"/>
      <c r="AP10" s="141"/>
      <c r="AQ10" s="141"/>
      <c r="AR10" s="141"/>
      <c r="AS10" s="141"/>
      <c r="AT10" s="141"/>
      <c r="AU10" s="141"/>
      <c r="AV10" s="141"/>
      <c r="AW10" s="141"/>
      <c r="AX10" s="2"/>
      <c r="AY10" s="2"/>
    </row>
    <row r="11" spans="1:6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362" t="str">
        <f>基本情報!F3</f>
        <v>令和　　年　　月　　日</v>
      </c>
      <c r="AJ11" s="362"/>
      <c r="AK11" s="362"/>
      <c r="AL11" s="362"/>
      <c r="AM11" s="362"/>
      <c r="AN11" s="362"/>
      <c r="AO11" s="362"/>
      <c r="AP11" s="362"/>
      <c r="AQ11" s="362"/>
      <c r="AR11" s="362"/>
      <c r="AS11" s="362"/>
      <c r="AT11" s="362"/>
      <c r="AU11" s="362"/>
      <c r="AV11" s="362"/>
      <c r="AW11" s="362"/>
      <c r="AX11" s="2"/>
      <c r="AY11" s="2"/>
    </row>
    <row r="12" spans="1:64">
      <c r="A12" s="2"/>
      <c r="B12" s="363" t="s">
        <v>2</v>
      </c>
      <c r="C12" s="363"/>
      <c r="D12" s="363"/>
      <c r="E12" s="363"/>
      <c r="F12" s="363"/>
      <c r="G12" s="363"/>
      <c r="H12" s="363"/>
      <c r="I12" s="363"/>
      <c r="J12" s="363"/>
      <c r="K12" s="36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Y12" s="46"/>
      <c r="AZ12" s="46"/>
      <c r="BA12" s="46"/>
      <c r="BB12" s="46"/>
      <c r="BC12" s="46"/>
      <c r="BD12" s="46"/>
      <c r="BE12" s="46"/>
      <c r="BF12" s="46"/>
      <c r="BG12" s="46"/>
      <c r="BH12" s="46"/>
      <c r="BI12" s="46"/>
      <c r="BJ12" s="46"/>
      <c r="BK12" s="46"/>
      <c r="BL12" s="46"/>
    </row>
    <row r="13" spans="1:6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42"/>
      <c r="AY13" s="2"/>
    </row>
    <row r="14" spans="1:64">
      <c r="A14" s="2"/>
      <c r="B14" s="2"/>
      <c r="C14" s="363" t="s">
        <v>3</v>
      </c>
      <c r="D14" s="363"/>
      <c r="E14" s="363"/>
      <c r="F14" s="363"/>
      <c r="H14" s="363" t="str">
        <f>基本情報!F7</f>
        <v>藤田 礼子</v>
      </c>
      <c r="I14" s="363"/>
      <c r="J14" s="363"/>
      <c r="K14" s="363"/>
      <c r="L14" s="363"/>
      <c r="M14" s="363"/>
      <c r="N14" s="363"/>
      <c r="O14" s="363"/>
      <c r="P14" s="363"/>
      <c r="Q14" s="363"/>
      <c r="R14" s="363"/>
      <c r="S14" s="2"/>
      <c r="T14" s="313" t="s">
        <v>4</v>
      </c>
      <c r="U14" s="313"/>
      <c r="V14" s="2"/>
      <c r="W14" s="2"/>
      <c r="X14" s="2"/>
      <c r="Y14" s="2"/>
      <c r="Z14" s="2"/>
      <c r="AA14" s="2"/>
      <c r="AB14" s="2"/>
      <c r="AC14" s="2"/>
      <c r="AD14" s="2"/>
      <c r="AE14" s="2"/>
      <c r="AP14" s="2"/>
      <c r="AQ14" s="2"/>
      <c r="AR14" s="2"/>
      <c r="AS14" s="2"/>
      <c r="AT14" s="2"/>
      <c r="AU14" s="2"/>
      <c r="AV14" s="2"/>
      <c r="AW14" s="2"/>
      <c r="AX14" s="2"/>
    </row>
    <row r="15" spans="1:6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64">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4">
      <c r="A17" s="2"/>
      <c r="B17" s="2"/>
      <c r="C17" s="2"/>
      <c r="D17" s="2"/>
      <c r="E17" s="2"/>
      <c r="F17" s="2"/>
      <c r="G17" s="2"/>
      <c r="H17" s="354" t="s">
        <v>264</v>
      </c>
      <c r="I17" s="354"/>
      <c r="J17" s="354"/>
      <c r="K17" s="354"/>
      <c r="L17" s="354"/>
      <c r="M17" s="354"/>
      <c r="N17" s="354"/>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4">
      <c r="A18" s="2"/>
      <c r="B18" s="2"/>
      <c r="C18" s="2"/>
      <c r="D18" s="2"/>
      <c r="E18" s="2"/>
      <c r="F18" s="2"/>
      <c r="G18" s="2"/>
      <c r="H18" s="2"/>
      <c r="I18" s="2"/>
      <c r="J18" s="343" t="s">
        <v>39</v>
      </c>
      <c r="K18" s="343"/>
      <c r="L18" s="343"/>
      <c r="M18" s="343"/>
      <c r="N18" s="10"/>
      <c r="O18" s="344" t="str">
        <f>基本情報!F24</f>
        <v>じょうとじろう</v>
      </c>
      <c r="P18" s="344"/>
      <c r="Q18" s="344"/>
      <c r="R18" s="344"/>
      <c r="S18" s="344"/>
      <c r="T18" s="344"/>
      <c r="U18" s="344"/>
      <c r="V18" s="344"/>
      <c r="W18" s="344"/>
      <c r="X18" s="344"/>
      <c r="Y18" s="344"/>
      <c r="Z18" s="344"/>
      <c r="AA18" s="344"/>
      <c r="AB18" s="344"/>
      <c r="AC18" s="344"/>
      <c r="AD18" s="344"/>
      <c r="AE18" s="344"/>
      <c r="AF18" s="344"/>
      <c r="AG18" s="344"/>
      <c r="AH18" s="344"/>
      <c r="AI18" s="143"/>
      <c r="AJ18" s="143"/>
      <c r="AK18" s="2"/>
      <c r="AL18" s="2"/>
      <c r="AM18" s="2"/>
      <c r="AN18" s="2"/>
      <c r="AO18" s="2"/>
      <c r="AP18" s="2"/>
      <c r="AQ18" s="2"/>
      <c r="AR18" s="2"/>
      <c r="AS18" s="2"/>
      <c r="AT18" s="2"/>
      <c r="AU18" s="2"/>
      <c r="AV18" s="2"/>
      <c r="AW18" s="2"/>
      <c r="AX18" s="2"/>
      <c r="AY18" s="2"/>
    </row>
    <row r="19" spans="1:54" ht="18" customHeight="1">
      <c r="A19" s="2"/>
      <c r="B19" s="2"/>
      <c r="C19" s="2"/>
      <c r="D19" s="2"/>
      <c r="E19" s="2"/>
      <c r="F19" s="2"/>
      <c r="G19" s="2"/>
      <c r="H19" s="2"/>
      <c r="I19" s="2"/>
      <c r="J19" s="345" t="s">
        <v>10</v>
      </c>
      <c r="K19" s="345"/>
      <c r="L19" s="345"/>
      <c r="M19" s="345"/>
      <c r="N19" s="2"/>
      <c r="O19" s="355" t="str">
        <f>基本情報!F25</f>
        <v>譲渡次郎</v>
      </c>
      <c r="P19" s="355"/>
      <c r="Q19" s="355"/>
      <c r="R19" s="355"/>
      <c r="S19" s="355"/>
      <c r="T19" s="355"/>
      <c r="U19" s="355"/>
      <c r="V19" s="355"/>
      <c r="W19" s="355"/>
      <c r="X19" s="355"/>
      <c r="Y19" s="355"/>
      <c r="Z19" s="355"/>
      <c r="AA19" s="355"/>
      <c r="AB19" s="355"/>
      <c r="AC19" s="355"/>
      <c r="AD19" s="355"/>
      <c r="AE19" s="355"/>
      <c r="AF19" s="355"/>
      <c r="AG19" s="355"/>
      <c r="AH19" s="355"/>
      <c r="AI19" s="144"/>
      <c r="AJ19" s="144"/>
      <c r="AK19" s="2"/>
      <c r="AN19" s="2"/>
      <c r="AO19" s="2"/>
      <c r="AP19" s="190"/>
      <c r="AQ19" s="190"/>
      <c r="AR19" s="2"/>
      <c r="AS19" s="2"/>
      <c r="AT19" s="2"/>
      <c r="AU19" s="2"/>
      <c r="AV19" s="2"/>
      <c r="AW19" s="2"/>
      <c r="AX19" s="2"/>
      <c r="AY19" s="2"/>
    </row>
    <row r="20" spans="1:54" ht="15" customHeight="1">
      <c r="A20" s="2"/>
      <c r="B20" s="2"/>
      <c r="C20" s="2"/>
      <c r="D20" s="2"/>
      <c r="E20" s="2"/>
      <c r="F20" s="2"/>
      <c r="G20" s="2"/>
      <c r="H20" s="2"/>
      <c r="I20" s="2"/>
      <c r="J20" s="345" t="s">
        <v>9</v>
      </c>
      <c r="K20" s="345"/>
      <c r="L20" s="345"/>
      <c r="M20" s="345"/>
      <c r="N20" s="2"/>
      <c r="O20" s="347" t="str">
        <f>基本情報!F26</f>
        <v>譲渡</v>
      </c>
      <c r="P20" s="347"/>
      <c r="Q20" s="347"/>
      <c r="R20" s="347"/>
      <c r="S20" s="347"/>
      <c r="T20" s="347"/>
      <c r="U20" s="347"/>
      <c r="V20" s="348" t="s">
        <v>11</v>
      </c>
      <c r="W20" s="348"/>
      <c r="X20" s="348"/>
      <c r="Y20" s="348"/>
      <c r="Z20" s="348"/>
      <c r="AA20" s="348"/>
      <c r="AB20" s="2"/>
      <c r="AC20" s="2"/>
      <c r="AD20" s="2"/>
      <c r="AE20" s="2"/>
      <c r="AF20" s="2"/>
      <c r="AG20" s="2"/>
      <c r="AH20" s="2"/>
      <c r="AI20" s="2"/>
      <c r="AJ20" s="2"/>
      <c r="AK20" s="2"/>
      <c r="AL20" s="2"/>
      <c r="AM20" s="2"/>
      <c r="AN20" s="2"/>
      <c r="AO20" s="5"/>
      <c r="AP20" s="5"/>
      <c r="AQ20" s="5"/>
      <c r="AR20" s="5"/>
      <c r="AS20" s="2"/>
      <c r="AT20" s="2"/>
      <c r="AU20" s="2"/>
      <c r="AV20" s="2"/>
      <c r="AW20" s="2"/>
      <c r="AX20" s="2"/>
      <c r="AY20" s="2"/>
    </row>
    <row r="21" spans="1:54" ht="15" customHeight="1">
      <c r="A21" s="2"/>
      <c r="B21" s="2"/>
      <c r="C21" s="2"/>
      <c r="D21" s="2"/>
      <c r="E21" s="2"/>
      <c r="F21" s="2"/>
      <c r="G21" s="2"/>
      <c r="H21" s="2"/>
      <c r="I21" s="2"/>
      <c r="J21" s="345" t="s">
        <v>8</v>
      </c>
      <c r="K21" s="345"/>
      <c r="L21" s="345"/>
      <c r="M21" s="345"/>
      <c r="N21" s="25" t="s">
        <v>268</v>
      </c>
      <c r="O21" s="25"/>
      <c r="P21" s="349">
        <f>基本情報!F28</f>
        <v>2222222</v>
      </c>
      <c r="Q21" s="349"/>
      <c r="R21" s="349"/>
      <c r="S21" s="349"/>
      <c r="T21" s="349"/>
      <c r="U21" s="349"/>
      <c r="V21" s="25" t="s">
        <v>113</v>
      </c>
      <c r="W21" s="350" t="str">
        <f>基本情報!F29&amp;" "&amp;基本情報!F30</f>
        <v>譲渡人住所1-2-3 譲渡人ﾏﾝｼｮﾝ101</v>
      </c>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2"/>
      <c r="AY21" s="2"/>
    </row>
    <row r="22" spans="1:54" ht="15" customHeight="1">
      <c r="A22" s="2"/>
      <c r="B22" s="2"/>
      <c r="C22" s="2"/>
      <c r="D22" s="2"/>
      <c r="E22" s="2"/>
      <c r="F22" s="2"/>
      <c r="G22" s="2"/>
      <c r="H22" s="2"/>
      <c r="I22" s="2"/>
      <c r="J22" s="351" t="s">
        <v>262</v>
      </c>
      <c r="K22" s="351"/>
      <c r="L22" s="351"/>
      <c r="M22" s="351"/>
      <c r="N22" s="356" t="str">
        <f>基本情報!F31</f>
        <v>22-2222-2222</v>
      </c>
      <c r="O22" s="356"/>
      <c r="P22" s="356"/>
      <c r="Q22" s="356"/>
      <c r="R22" s="356"/>
      <c r="S22" s="356"/>
      <c r="T22" s="356"/>
      <c r="U22" s="356"/>
      <c r="V22" s="356"/>
      <c r="W22" s="356"/>
      <c r="X22" s="356"/>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4">
      <c r="A24" s="2"/>
      <c r="B24" s="2"/>
      <c r="C24" s="2"/>
      <c r="D24" s="2"/>
      <c r="E24" s="2"/>
      <c r="F24" s="2"/>
      <c r="G24" s="2"/>
      <c r="H24" s="354" t="s">
        <v>263</v>
      </c>
      <c r="I24" s="354"/>
      <c r="J24" s="354"/>
      <c r="K24" s="354"/>
      <c r="L24" s="354"/>
      <c r="M24" s="354"/>
      <c r="N24" s="354"/>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4" ht="14.25" customHeight="1">
      <c r="A25" s="2"/>
      <c r="B25" s="2"/>
      <c r="C25" s="2"/>
      <c r="D25" s="2"/>
      <c r="E25" s="2"/>
      <c r="F25" s="2"/>
      <c r="G25" s="2"/>
      <c r="H25" s="2"/>
      <c r="I25" s="2"/>
      <c r="J25" s="343" t="s">
        <v>39</v>
      </c>
      <c r="K25" s="343"/>
      <c r="L25" s="343"/>
      <c r="M25" s="343"/>
      <c r="N25" s="10"/>
      <c r="O25" s="344" t="str">
        <f>基本情報!F10</f>
        <v>じょうじゅいちろう</v>
      </c>
      <c r="P25" s="344"/>
      <c r="Q25" s="344"/>
      <c r="R25" s="344"/>
      <c r="S25" s="344"/>
      <c r="T25" s="344"/>
      <c r="U25" s="344"/>
      <c r="V25" s="344"/>
      <c r="W25" s="344"/>
      <c r="X25" s="344"/>
      <c r="Y25" s="344"/>
      <c r="Z25" s="344"/>
      <c r="AA25" s="344"/>
      <c r="AB25" s="344"/>
      <c r="AC25" s="344"/>
      <c r="AD25" s="344"/>
      <c r="AE25" s="344"/>
      <c r="AF25" s="344"/>
      <c r="AG25" s="344"/>
      <c r="AH25" s="344"/>
      <c r="AI25" s="143"/>
      <c r="AJ25" s="143"/>
      <c r="AK25" s="2"/>
      <c r="AL25" s="2"/>
      <c r="AM25" s="2"/>
      <c r="AN25" s="2"/>
      <c r="AO25" s="2"/>
      <c r="AP25" s="2"/>
      <c r="AQ25" s="2"/>
      <c r="AR25" s="2"/>
      <c r="AS25" s="2"/>
      <c r="AT25" s="2"/>
      <c r="AU25" s="2"/>
      <c r="AV25" s="2"/>
      <c r="AW25" s="2"/>
      <c r="AX25" s="2"/>
      <c r="AY25" s="2"/>
    </row>
    <row r="26" spans="1:54" ht="18" customHeight="1">
      <c r="A26" s="2"/>
      <c r="B26" s="2"/>
      <c r="C26" s="2"/>
      <c r="D26" s="2"/>
      <c r="E26" s="2"/>
      <c r="F26" s="2"/>
      <c r="G26" s="2"/>
      <c r="H26" s="2"/>
      <c r="I26" s="2"/>
      <c r="J26" s="345" t="s">
        <v>10</v>
      </c>
      <c r="K26" s="345"/>
      <c r="L26" s="345"/>
      <c r="M26" s="345"/>
      <c r="N26" s="2"/>
      <c r="O26" s="346" t="str">
        <f>基本情報!F11</f>
        <v>譲受一郎</v>
      </c>
      <c r="P26" s="346"/>
      <c r="Q26" s="346"/>
      <c r="R26" s="346"/>
      <c r="S26" s="346"/>
      <c r="T26" s="346"/>
      <c r="U26" s="346"/>
      <c r="V26" s="346"/>
      <c r="W26" s="346"/>
      <c r="X26" s="346"/>
      <c r="Y26" s="346"/>
      <c r="Z26" s="346"/>
      <c r="AA26" s="346"/>
      <c r="AB26" s="346"/>
      <c r="AC26" s="346"/>
      <c r="AD26" s="346"/>
      <c r="AE26" s="346"/>
      <c r="AF26" s="346"/>
      <c r="AG26" s="346"/>
      <c r="AH26" s="346"/>
      <c r="AI26" s="144"/>
      <c r="AJ26" s="144"/>
      <c r="AK26" s="2"/>
      <c r="AN26" s="2"/>
      <c r="AO26" s="2"/>
      <c r="AP26" s="190"/>
      <c r="AQ26" s="190"/>
      <c r="AR26" s="2"/>
      <c r="AS26" s="2"/>
      <c r="AT26" s="2"/>
      <c r="AU26" s="2"/>
      <c r="AV26" s="2"/>
      <c r="AW26" s="2"/>
      <c r="AX26" s="2"/>
      <c r="AY26" s="2"/>
    </row>
    <row r="27" spans="1:54" ht="15" customHeight="1">
      <c r="A27" s="2"/>
      <c r="B27" s="2"/>
      <c r="C27" s="2"/>
      <c r="D27" s="2"/>
      <c r="E27" s="2"/>
      <c r="F27" s="2"/>
      <c r="G27" s="2"/>
      <c r="H27" s="2"/>
      <c r="I27" s="2"/>
      <c r="J27" s="345" t="s">
        <v>9</v>
      </c>
      <c r="K27" s="345"/>
      <c r="L27" s="345"/>
      <c r="M27" s="345"/>
      <c r="N27" s="2"/>
      <c r="O27" s="347" t="str">
        <f>基本情報!F12</f>
        <v>譲受</v>
      </c>
      <c r="P27" s="347"/>
      <c r="Q27" s="347"/>
      <c r="R27" s="347"/>
      <c r="S27" s="347"/>
      <c r="T27" s="347"/>
      <c r="U27" s="347"/>
      <c r="V27" s="348" t="s">
        <v>11</v>
      </c>
      <c r="W27" s="348"/>
      <c r="X27" s="348"/>
      <c r="Y27" s="348"/>
      <c r="Z27" s="348"/>
      <c r="AA27" s="348"/>
      <c r="AB27" s="2"/>
      <c r="AC27" s="2"/>
      <c r="AD27" s="2"/>
      <c r="AE27" s="2"/>
      <c r="AF27" s="2"/>
      <c r="AG27" s="2"/>
      <c r="AH27" s="2"/>
      <c r="AI27" s="2"/>
      <c r="AJ27" s="2"/>
      <c r="AK27" s="2"/>
      <c r="AL27" s="2"/>
      <c r="AM27" s="2"/>
      <c r="AN27" s="2"/>
      <c r="AO27" s="5"/>
      <c r="AP27" s="5"/>
      <c r="AQ27" s="5"/>
      <c r="AR27" s="5"/>
      <c r="AS27" s="5"/>
      <c r="AT27" s="5"/>
      <c r="AU27" s="5"/>
      <c r="AV27" s="5"/>
      <c r="AW27" s="5"/>
      <c r="AX27" s="5"/>
      <c r="AY27" s="5"/>
      <c r="AZ27" s="5"/>
      <c r="BA27" s="5"/>
      <c r="BB27" s="5"/>
    </row>
    <row r="28" spans="1:54" ht="15" customHeight="1">
      <c r="A28" s="2"/>
      <c r="B28" s="2"/>
      <c r="C28" s="2"/>
      <c r="D28" s="2"/>
      <c r="E28" s="2"/>
      <c r="F28" s="2"/>
      <c r="G28" s="2"/>
      <c r="H28" s="2"/>
      <c r="I28" s="2"/>
      <c r="J28" s="345" t="s">
        <v>8</v>
      </c>
      <c r="K28" s="345"/>
      <c r="L28" s="345"/>
      <c r="M28" s="345"/>
      <c r="N28" s="25" t="s">
        <v>268</v>
      </c>
      <c r="O28" s="25"/>
      <c r="P28" s="349">
        <f>基本情報!F14</f>
        <v>1111111</v>
      </c>
      <c r="Q28" s="349"/>
      <c r="R28" s="349"/>
      <c r="S28" s="349"/>
      <c r="T28" s="349"/>
      <c r="U28" s="349"/>
      <c r="V28" s="25" t="s">
        <v>113</v>
      </c>
      <c r="W28" s="350" t="str">
        <f>基本情報!F15&amp;" "&amp;基本情報!F16</f>
        <v>譲受者住所1-2-12 譲受者ｱﾊﾟｰﾄ102</v>
      </c>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2"/>
      <c r="AY28" s="2"/>
    </row>
    <row r="29" spans="1:54" ht="15" customHeight="1">
      <c r="A29" s="2"/>
      <c r="B29" s="2"/>
      <c r="C29" s="2"/>
      <c r="D29" s="2"/>
      <c r="E29" s="2"/>
      <c r="F29" s="2"/>
      <c r="G29" s="2"/>
      <c r="H29" s="2"/>
      <c r="I29" s="2"/>
      <c r="J29" s="351" t="s">
        <v>262</v>
      </c>
      <c r="K29" s="351"/>
      <c r="L29" s="351"/>
      <c r="M29" s="351"/>
      <c r="N29" s="352" t="str">
        <f>基本情報!F17</f>
        <v>11-1111-1111</v>
      </c>
      <c r="O29" s="352"/>
      <c r="P29" s="352"/>
      <c r="Q29" s="352"/>
      <c r="R29" s="352"/>
      <c r="S29" s="352"/>
      <c r="T29" s="352"/>
      <c r="U29" s="352"/>
      <c r="V29" s="352"/>
      <c r="W29" s="352"/>
      <c r="X29" s="352"/>
      <c r="Y29" s="28"/>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5"/>
      <c r="AT30" s="5"/>
      <c r="AV30" s="2"/>
      <c r="AX30" s="2"/>
    </row>
    <row r="31" spans="1:54">
      <c r="A31" s="2"/>
      <c r="B31" s="2"/>
      <c r="C31" s="2"/>
      <c r="D31" s="2"/>
      <c r="E31" s="2"/>
      <c r="F31" s="2"/>
      <c r="G31" s="2"/>
      <c r="H31" s="2"/>
      <c r="I31" s="2"/>
      <c r="J31" s="2"/>
      <c r="K31" s="2"/>
      <c r="L31" s="2"/>
      <c r="M31" s="2"/>
      <c r="N31" s="2"/>
      <c r="O31" s="2"/>
      <c r="P31" s="2"/>
      <c r="AX31" s="2"/>
    </row>
    <row r="32" spans="1:54" ht="18" customHeight="1">
      <c r="A32" s="353" t="s">
        <v>580</v>
      </c>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c r="AP32" s="353"/>
      <c r="AQ32" s="353"/>
      <c r="AR32" s="353"/>
      <c r="AS32" s="353"/>
      <c r="AT32" s="353"/>
      <c r="AU32" s="353"/>
      <c r="AV32" s="353"/>
      <c r="AW32" s="353"/>
      <c r="AX32" s="2"/>
    </row>
    <row r="33" spans="1:51" ht="18" customHeight="1">
      <c r="A33" s="2"/>
      <c r="B33" s="2"/>
      <c r="C33" s="2"/>
      <c r="D33" s="2"/>
      <c r="E33" s="138"/>
      <c r="F33" s="2"/>
      <c r="G33" s="2"/>
      <c r="H33" s="2"/>
      <c r="I33" s="2"/>
      <c r="J33" s="2"/>
      <c r="K33" s="2"/>
      <c r="L33" s="2"/>
      <c r="M33" s="2"/>
      <c r="N33" s="2"/>
      <c r="O33" s="2"/>
      <c r="P33" s="2"/>
      <c r="AX33" s="2"/>
    </row>
    <row r="34" spans="1:51">
      <c r="A34" s="2"/>
      <c r="B34" s="2"/>
      <c r="C34" s="2"/>
      <c r="D34" s="2"/>
      <c r="E34" s="2"/>
      <c r="F34" s="2"/>
      <c r="G34" s="2"/>
      <c r="H34" s="2"/>
      <c r="I34" s="2"/>
      <c r="J34" s="2"/>
      <c r="K34" s="2"/>
      <c r="L34" s="2"/>
      <c r="M34" s="2"/>
      <c r="N34" s="2"/>
      <c r="O34" s="2"/>
      <c r="P34" s="2"/>
      <c r="AX34" s="2"/>
    </row>
    <row r="35" spans="1:51">
      <c r="A35" s="2"/>
      <c r="B35" s="2"/>
      <c r="C35" s="2"/>
      <c r="D35" s="2"/>
      <c r="E35" s="2"/>
      <c r="F35" s="2"/>
      <c r="G35" s="2"/>
      <c r="H35" s="2"/>
      <c r="I35" s="2"/>
      <c r="J35" s="2"/>
      <c r="K35" s="2"/>
      <c r="L35" s="2"/>
      <c r="M35" s="2"/>
      <c r="N35" s="2"/>
      <c r="O35" s="2"/>
      <c r="P35" s="2"/>
      <c r="AX35" s="2"/>
    </row>
    <row r="36" spans="1:51" ht="52.5" customHeight="1">
      <c r="A36" s="2"/>
      <c r="B36" s="342" t="s">
        <v>581</v>
      </c>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X36" s="2"/>
    </row>
    <row r="37" spans="1:51" ht="23.25" customHeight="1" thickBo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ht="37.5" customHeight="1" thickBot="1">
      <c r="A38" s="337" t="s">
        <v>551</v>
      </c>
      <c r="B38" s="338"/>
      <c r="C38" s="338"/>
      <c r="D38" s="338"/>
      <c r="E38" s="338"/>
      <c r="F38" s="338"/>
      <c r="G38" s="338"/>
      <c r="H38" s="338"/>
      <c r="I38" s="338"/>
      <c r="J38" s="338"/>
      <c r="K38" s="339" t="str">
        <f>基本情報!F43</f>
        <v>△△個人タクシー協同組合
△△△支部</v>
      </c>
      <c r="L38" s="340"/>
      <c r="M38" s="340"/>
      <c r="N38" s="340"/>
      <c r="O38" s="340"/>
      <c r="P38" s="340"/>
      <c r="Q38" s="340"/>
      <c r="R38" s="340"/>
      <c r="S38" s="340"/>
      <c r="T38" s="340"/>
      <c r="U38" s="340"/>
      <c r="V38" s="340"/>
      <c r="W38" s="340"/>
      <c r="X38" s="341"/>
      <c r="Y38" s="2"/>
      <c r="Z38" s="307" t="s">
        <v>24</v>
      </c>
      <c r="AA38" s="308"/>
      <c r="AB38" s="308"/>
      <c r="AC38" s="308"/>
      <c r="AD38" s="308"/>
      <c r="AE38" s="308"/>
      <c r="AF38" s="308"/>
      <c r="AG38" s="308"/>
      <c r="AH38" s="308"/>
      <c r="AI38" s="308"/>
      <c r="AJ38" s="308"/>
      <c r="AK38" s="309"/>
      <c r="AL38" s="310" t="s">
        <v>25</v>
      </c>
      <c r="AM38" s="311"/>
      <c r="AN38" s="311"/>
      <c r="AO38" s="311"/>
      <c r="AP38" s="311"/>
      <c r="AQ38" s="311"/>
      <c r="AR38" s="311"/>
      <c r="AS38" s="311"/>
      <c r="AT38" s="311"/>
      <c r="AU38" s="311"/>
      <c r="AV38" s="311"/>
      <c r="AW38" s="312"/>
      <c r="AX38" s="2"/>
      <c r="AY38" s="2"/>
    </row>
    <row r="39" spans="1:51" ht="37.5" customHeight="1">
      <c r="A39" s="314" t="s">
        <v>21</v>
      </c>
      <c r="B39" s="315"/>
      <c r="C39" s="315"/>
      <c r="D39" s="315"/>
      <c r="E39" s="315"/>
      <c r="F39" s="315"/>
      <c r="G39" s="315"/>
      <c r="H39" s="315"/>
      <c r="I39" s="315"/>
      <c r="J39" s="315"/>
      <c r="K39" s="316">
        <f>基本情報!F44</f>
        <v>555</v>
      </c>
      <c r="L39" s="317"/>
      <c r="M39" s="317"/>
      <c r="N39" s="317"/>
      <c r="O39" s="317"/>
      <c r="P39" s="317"/>
      <c r="Q39" s="317"/>
      <c r="R39" s="317"/>
      <c r="S39" s="317"/>
      <c r="T39" s="317"/>
      <c r="U39" s="317"/>
      <c r="V39" s="317"/>
      <c r="W39" s="317"/>
      <c r="X39" s="318"/>
      <c r="Y39" s="2"/>
      <c r="Z39" s="319"/>
      <c r="AA39" s="320"/>
      <c r="AB39" s="320"/>
      <c r="AC39" s="320"/>
      <c r="AD39" s="320"/>
      <c r="AE39" s="320"/>
      <c r="AF39" s="320"/>
      <c r="AG39" s="320"/>
      <c r="AH39" s="320"/>
      <c r="AI39" s="320"/>
      <c r="AJ39" s="320"/>
      <c r="AK39" s="321"/>
      <c r="AL39" s="319"/>
      <c r="AM39" s="320"/>
      <c r="AN39" s="320"/>
      <c r="AO39" s="320"/>
      <c r="AP39" s="320"/>
      <c r="AQ39" s="320"/>
      <c r="AR39" s="320"/>
      <c r="AS39" s="320"/>
      <c r="AT39" s="320"/>
      <c r="AU39" s="320"/>
      <c r="AV39" s="320"/>
      <c r="AW39" s="321"/>
      <c r="AX39" s="2"/>
      <c r="AY39" s="2"/>
    </row>
    <row r="40" spans="1:51" ht="37.5" customHeight="1">
      <c r="A40" s="327" t="s">
        <v>22</v>
      </c>
      <c r="B40" s="328"/>
      <c r="C40" s="328"/>
      <c r="D40" s="328"/>
      <c r="E40" s="328"/>
      <c r="F40" s="328"/>
      <c r="G40" s="328"/>
      <c r="H40" s="328"/>
      <c r="I40" s="328"/>
      <c r="J40" s="328"/>
      <c r="K40" s="334" t="str">
        <f>基本情報!F45</f>
        <v>55-5555-5555</v>
      </c>
      <c r="L40" s="335"/>
      <c r="M40" s="335"/>
      <c r="N40" s="335"/>
      <c r="O40" s="335"/>
      <c r="P40" s="335"/>
      <c r="Q40" s="335"/>
      <c r="R40" s="335"/>
      <c r="S40" s="335"/>
      <c r="T40" s="335"/>
      <c r="U40" s="335"/>
      <c r="V40" s="335"/>
      <c r="W40" s="335"/>
      <c r="X40" s="336"/>
      <c r="Y40" s="2"/>
      <c r="Z40" s="322"/>
      <c r="AA40" s="313"/>
      <c r="AB40" s="313"/>
      <c r="AC40" s="313"/>
      <c r="AD40" s="313"/>
      <c r="AE40" s="313"/>
      <c r="AF40" s="313"/>
      <c r="AG40" s="313"/>
      <c r="AH40" s="313"/>
      <c r="AI40" s="313"/>
      <c r="AJ40" s="313"/>
      <c r="AK40" s="323"/>
      <c r="AL40" s="322"/>
      <c r="AM40" s="313"/>
      <c r="AN40" s="313"/>
      <c r="AO40" s="313"/>
      <c r="AP40" s="313"/>
      <c r="AQ40" s="313"/>
      <c r="AR40" s="313"/>
      <c r="AS40" s="313"/>
      <c r="AT40" s="313"/>
      <c r="AU40" s="313"/>
      <c r="AV40" s="313"/>
      <c r="AW40" s="323"/>
      <c r="AX40" s="2"/>
      <c r="AY40" s="2"/>
    </row>
    <row r="41" spans="1:51" ht="37.5" customHeight="1" thickBot="1">
      <c r="A41" s="329" t="s">
        <v>23</v>
      </c>
      <c r="B41" s="330"/>
      <c r="C41" s="330"/>
      <c r="D41" s="330"/>
      <c r="E41" s="330"/>
      <c r="F41" s="330"/>
      <c r="G41" s="330"/>
      <c r="H41" s="330"/>
      <c r="I41" s="330"/>
      <c r="J41" s="330"/>
      <c r="K41" s="331" t="str">
        <f>基本情報!F46</f>
        <v>事務五郎</v>
      </c>
      <c r="L41" s="332"/>
      <c r="M41" s="332"/>
      <c r="N41" s="332"/>
      <c r="O41" s="332"/>
      <c r="P41" s="332"/>
      <c r="Q41" s="332"/>
      <c r="R41" s="332"/>
      <c r="S41" s="332"/>
      <c r="T41" s="332"/>
      <c r="U41" s="332"/>
      <c r="V41" s="332"/>
      <c r="W41" s="332"/>
      <c r="X41" s="333"/>
      <c r="Y41" s="2"/>
      <c r="Z41" s="324"/>
      <c r="AA41" s="325"/>
      <c r="AB41" s="325"/>
      <c r="AC41" s="325"/>
      <c r="AD41" s="325"/>
      <c r="AE41" s="325"/>
      <c r="AF41" s="325"/>
      <c r="AG41" s="325"/>
      <c r="AH41" s="325"/>
      <c r="AI41" s="325"/>
      <c r="AJ41" s="325"/>
      <c r="AK41" s="326"/>
      <c r="AL41" s="324"/>
      <c r="AM41" s="325"/>
      <c r="AN41" s="325"/>
      <c r="AO41" s="325"/>
      <c r="AP41" s="325"/>
      <c r="AQ41" s="325"/>
      <c r="AR41" s="325"/>
      <c r="AS41" s="325"/>
      <c r="AT41" s="325"/>
      <c r="AU41" s="325"/>
      <c r="AV41" s="325"/>
      <c r="AW41" s="326"/>
      <c r="AX41" s="2"/>
      <c r="AY41" s="2"/>
    </row>
    <row r="42" spans="1:51" ht="2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c r="A43" s="313" t="s">
        <v>26</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sheetData>
  <sheetProtection sheet="1" objects="1" scenarios="1"/>
  <mergeCells count="64">
    <mergeCell ref="AP1:AW1"/>
    <mergeCell ref="A2:I2"/>
    <mergeCell ref="A3:I6"/>
    <mergeCell ref="M4:T4"/>
    <mergeCell ref="Y4:AF4"/>
    <mergeCell ref="U6:AC6"/>
    <mergeCell ref="AD6:AV6"/>
    <mergeCell ref="U7:AC8"/>
    <mergeCell ref="AD7:AF7"/>
    <mergeCell ref="AG7:AO7"/>
    <mergeCell ref="AP7:AT7"/>
    <mergeCell ref="AU7:AV7"/>
    <mergeCell ref="AD8:AF8"/>
    <mergeCell ref="AG8:AO8"/>
    <mergeCell ref="AP8:AT8"/>
    <mergeCell ref="AU8:AV8"/>
    <mergeCell ref="U9:AC9"/>
    <mergeCell ref="AD9:AV9"/>
    <mergeCell ref="AI11:AW11"/>
    <mergeCell ref="B12:K12"/>
    <mergeCell ref="C14:F14"/>
    <mergeCell ref="H14:R14"/>
    <mergeCell ref="T14:U14"/>
    <mergeCell ref="H24:N24"/>
    <mergeCell ref="H17:N17"/>
    <mergeCell ref="J18:M18"/>
    <mergeCell ref="O18:AH18"/>
    <mergeCell ref="J19:M19"/>
    <mergeCell ref="O19:AH19"/>
    <mergeCell ref="J20:M20"/>
    <mergeCell ref="O20:U20"/>
    <mergeCell ref="V20:AA20"/>
    <mergeCell ref="J21:M21"/>
    <mergeCell ref="P21:U21"/>
    <mergeCell ref="W21:AW21"/>
    <mergeCell ref="J22:M22"/>
    <mergeCell ref="N22:X22"/>
    <mergeCell ref="B36:AV36"/>
    <mergeCell ref="J25:M25"/>
    <mergeCell ref="O25:AH25"/>
    <mergeCell ref="J26:M26"/>
    <mergeCell ref="O26:AH26"/>
    <mergeCell ref="J27:M27"/>
    <mergeCell ref="O27:U27"/>
    <mergeCell ref="V27:AA27"/>
    <mergeCell ref="J28:M28"/>
    <mergeCell ref="P28:U28"/>
    <mergeCell ref="W28:AW28"/>
    <mergeCell ref="J29:M29"/>
    <mergeCell ref="N29:X29"/>
    <mergeCell ref="A32:AW32"/>
    <mergeCell ref="Z38:AK38"/>
    <mergeCell ref="AL38:AW38"/>
    <mergeCell ref="A43:AW43"/>
    <mergeCell ref="A39:J39"/>
    <mergeCell ref="K39:X39"/>
    <mergeCell ref="Z39:AK41"/>
    <mergeCell ref="AL39:AW41"/>
    <mergeCell ref="A40:J40"/>
    <mergeCell ref="A41:J41"/>
    <mergeCell ref="K41:X41"/>
    <mergeCell ref="K40:X40"/>
    <mergeCell ref="A38:J38"/>
    <mergeCell ref="K38:X38"/>
  </mergeCells>
  <phoneticPr fontId="3"/>
  <conditionalFormatting sqref="AD9:AV9 AD6:AV6">
    <cfRule type="cellIs" dxfId="48" priority="2" stopIfTrue="1" operator="between">
      <formula>43586</formula>
      <formula>43830</formula>
    </cfRule>
  </conditionalFormatting>
  <conditionalFormatting sqref="AI11:AW11">
    <cfRule type="cellIs" dxfId="47" priority="1" stopIfTrue="1" operator="between">
      <formula>43586</formula>
      <formula>43830</formula>
    </cfRule>
  </conditionalFormatting>
  <dataValidations count="3">
    <dataValidation imeMode="fullAlpha" allowBlank="1" showInputMessage="1" showErrorMessage="1" sqref="K39:X39" xr:uid="{00000000-0002-0000-0300-000000000000}"/>
    <dataValidation imeMode="hiragana" allowBlank="1" showInputMessage="1" showErrorMessage="1" sqref="O25:O26 K41:X41 O27:U27 AI25:AJ26 W28 AO20:AR20 AO27:BB27 O18:AJ19 O20:U20 W21:AW21 K38:X38" xr:uid="{00000000-0002-0000-0300-000001000000}"/>
    <dataValidation imeMode="disabled" allowBlank="1" showInputMessage="1" showErrorMessage="1" sqref="N29 AY12:BL12 P28:U28 N22 AX13 AD6:AV6 AD7:AF8 AP7:AT8 AD9:AV9 P21:U21 K40" xr:uid="{00000000-0002-0000-0300-000002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20"/>
  <sheetViews>
    <sheetView workbookViewId="0"/>
  </sheetViews>
  <sheetFormatPr defaultRowHeight="14.25"/>
  <cols>
    <col min="1" max="49" width="1.625" style="1" customWidth="1"/>
    <col min="50" max="50" width="17.25" style="1" bestFit="1" customWidth="1"/>
    <col min="51" max="16384" width="9" style="1"/>
  </cols>
  <sheetData>
    <row r="1" spans="1:51"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272</v>
      </c>
      <c r="AQ1" s="382"/>
      <c r="AR1" s="382"/>
      <c r="AS1" s="382"/>
      <c r="AT1" s="382"/>
      <c r="AU1" s="382"/>
      <c r="AV1" s="382"/>
      <c r="AW1" s="382"/>
      <c r="AX1" s="2"/>
      <c r="AY1" s="2"/>
    </row>
    <row r="2" spans="1:5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c r="A3" s="313" t="s">
        <v>274</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2"/>
      <c r="AY3" s="2"/>
    </row>
    <row r="4" spans="1:51">
      <c r="A4" s="5"/>
      <c r="B4" s="5"/>
      <c r="C4" s="5"/>
      <c r="D4" s="5"/>
      <c r="E4" s="5"/>
      <c r="F4" s="5"/>
      <c r="G4" s="5"/>
      <c r="H4" s="5"/>
      <c r="I4" s="5"/>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c r="A5" s="1" t="s">
        <v>273</v>
      </c>
      <c r="B5" s="5"/>
      <c r="C5" s="5"/>
      <c r="D5" s="5"/>
      <c r="E5" s="5"/>
      <c r="F5" s="5"/>
      <c r="G5" s="5"/>
      <c r="H5" s="5"/>
      <c r="I5" s="5"/>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c r="A6" s="5"/>
      <c r="B6" s="5"/>
      <c r="C6" s="5"/>
      <c r="D6" s="5"/>
      <c r="E6" s="5"/>
      <c r="F6" s="5"/>
      <c r="G6" s="5"/>
      <c r="H6" s="5"/>
      <c r="I6" s="5"/>
      <c r="J6" s="2"/>
      <c r="K6" s="2"/>
      <c r="L6" s="2"/>
      <c r="M6" s="2"/>
      <c r="N6" s="2"/>
      <c r="O6" s="2"/>
      <c r="P6" s="2"/>
      <c r="Q6" s="2"/>
      <c r="R6" s="2"/>
      <c r="S6" s="2"/>
      <c r="T6" s="2"/>
      <c r="U6" s="2"/>
      <c r="V6" s="2"/>
      <c r="W6" s="2"/>
      <c r="X6" s="2"/>
      <c r="Y6" s="2"/>
      <c r="Z6" s="2"/>
      <c r="AA6" s="2"/>
      <c r="AB6" s="10"/>
      <c r="AC6" s="10"/>
      <c r="AD6" s="10"/>
      <c r="AE6" s="10"/>
      <c r="AF6" s="10"/>
      <c r="AG6" s="10"/>
      <c r="AH6" s="10"/>
      <c r="AI6" s="10"/>
      <c r="AJ6" s="10"/>
      <c r="AK6" s="10"/>
      <c r="AL6" s="10"/>
      <c r="AM6" s="10"/>
      <c r="AN6" s="10"/>
      <c r="AO6" s="10"/>
      <c r="AP6" s="10"/>
      <c r="AQ6" s="10"/>
      <c r="AR6" s="10"/>
      <c r="AS6" s="10"/>
      <c r="AT6" s="10"/>
      <c r="AU6" s="10"/>
      <c r="AV6" s="2"/>
      <c r="AW6" s="2"/>
      <c r="AX6" s="2"/>
      <c r="AY6" s="2"/>
    </row>
    <row r="7" spans="1:51">
      <c r="A7" s="5"/>
      <c r="B7" s="354" t="s">
        <v>264</v>
      </c>
      <c r="C7" s="354"/>
      <c r="D7" s="354"/>
      <c r="E7" s="354"/>
      <c r="F7" s="354"/>
      <c r="G7" s="354"/>
      <c r="H7" s="354"/>
      <c r="I7" s="5"/>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ht="22.5" customHeight="1">
      <c r="A8" s="5"/>
      <c r="B8" s="5"/>
      <c r="C8" s="5"/>
      <c r="D8" s="345" t="s">
        <v>10</v>
      </c>
      <c r="E8" s="345"/>
      <c r="F8" s="345"/>
      <c r="G8" s="345"/>
      <c r="H8" s="5"/>
      <c r="K8" s="401" t="str">
        <f>基本情報!F25</f>
        <v>譲渡次郎</v>
      </c>
      <c r="L8" s="401"/>
      <c r="M8" s="401"/>
      <c r="N8" s="401"/>
      <c r="O8" s="401"/>
      <c r="P8" s="401"/>
      <c r="Q8" s="401"/>
      <c r="R8" s="401"/>
      <c r="S8" s="401"/>
      <c r="T8" s="401"/>
      <c r="U8" s="401"/>
      <c r="V8" s="401"/>
      <c r="W8" s="401"/>
      <c r="X8" s="401"/>
      <c r="Y8" s="401"/>
      <c r="Z8" s="401"/>
      <c r="AA8" s="61"/>
      <c r="AB8" s="61"/>
      <c r="AC8" s="61"/>
      <c r="AD8" s="61"/>
      <c r="AE8" s="2"/>
      <c r="AF8" s="2"/>
      <c r="AG8" s="2"/>
      <c r="AH8" s="2"/>
      <c r="AI8" s="2"/>
      <c r="AJ8" s="2"/>
      <c r="AK8" s="2"/>
      <c r="AL8" s="2"/>
      <c r="AM8" s="2"/>
      <c r="AN8" s="2"/>
      <c r="AO8" s="2"/>
      <c r="AP8" s="2"/>
      <c r="AQ8" s="2"/>
      <c r="AR8" s="2"/>
      <c r="AS8" s="2"/>
      <c r="AT8" s="2"/>
      <c r="AU8" s="2"/>
      <c r="AV8" s="2"/>
      <c r="AW8" s="2"/>
      <c r="AX8" s="2"/>
      <c r="AY8" s="2"/>
    </row>
    <row r="9" spans="1:51" ht="22.5" customHeight="1">
      <c r="A9" s="5"/>
      <c r="B9" s="5"/>
      <c r="C9" s="5"/>
      <c r="D9" s="345" t="s">
        <v>9</v>
      </c>
      <c r="E9" s="345"/>
      <c r="F9" s="345"/>
      <c r="G9" s="345"/>
      <c r="H9" s="5"/>
      <c r="K9" s="401" t="str">
        <f>基本情報!F26</f>
        <v>譲渡</v>
      </c>
      <c r="L9" s="401"/>
      <c r="M9" s="401"/>
      <c r="N9" s="401"/>
      <c r="O9" s="401"/>
      <c r="P9" s="401"/>
      <c r="Q9" s="401"/>
      <c r="R9" s="354" t="s">
        <v>11</v>
      </c>
      <c r="S9" s="354"/>
      <c r="T9" s="354"/>
      <c r="U9" s="354"/>
      <c r="V9" s="354"/>
      <c r="W9" s="354"/>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ht="22.5" customHeight="1">
      <c r="A10" s="5"/>
      <c r="B10" s="5"/>
      <c r="C10" s="5"/>
      <c r="D10" s="345" t="s">
        <v>8</v>
      </c>
      <c r="E10" s="345"/>
      <c r="F10" s="345"/>
      <c r="G10" s="345"/>
      <c r="H10" s="5"/>
      <c r="I10" s="5"/>
      <c r="J10" s="2"/>
      <c r="L10" s="395" t="str">
        <f>基本情報!F29&amp;" "&amp;基本情報!F30</f>
        <v>譲渡人住所1-2-3 譲渡人ﾏﾝｼｮﾝ101</v>
      </c>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2"/>
      <c r="AW10" s="2"/>
      <c r="AX10" s="2"/>
      <c r="AY10" s="2"/>
    </row>
    <row r="11" spans="1:51">
      <c r="A11" s="5"/>
      <c r="B11" s="5"/>
      <c r="C11" s="5"/>
      <c r="D11" s="5"/>
      <c r="E11" s="5"/>
      <c r="F11" s="5"/>
      <c r="G11" s="5"/>
      <c r="H11" s="5"/>
      <c r="I11" s="5"/>
      <c r="J11" s="2"/>
      <c r="K11" s="2"/>
      <c r="L11" s="2"/>
      <c r="M11" s="2"/>
      <c r="N11" s="2"/>
      <c r="O11" s="2"/>
      <c r="P11" s="2"/>
      <c r="Q11" s="2"/>
      <c r="R11" s="2"/>
      <c r="S11" s="2"/>
      <c r="T11" s="2"/>
      <c r="U11" s="5"/>
      <c r="V11" s="5"/>
      <c r="W11" s="5"/>
      <c r="X11" s="5"/>
      <c r="Y11" s="5"/>
      <c r="Z11" s="5"/>
      <c r="AA11" s="5"/>
      <c r="AB11" s="5"/>
      <c r="AC11" s="5"/>
      <c r="AD11" s="46"/>
      <c r="AE11" s="46"/>
      <c r="AF11" s="46"/>
      <c r="AG11" s="46"/>
      <c r="AH11" s="46"/>
      <c r="AI11" s="46"/>
      <c r="AJ11" s="46"/>
      <c r="AK11" s="46"/>
      <c r="AL11" s="46"/>
      <c r="AM11" s="46"/>
      <c r="AN11" s="46"/>
      <c r="AO11" s="46"/>
      <c r="AP11" s="46"/>
      <c r="AQ11" s="46"/>
      <c r="AR11" s="46"/>
      <c r="AS11" s="46"/>
      <c r="AT11" s="46"/>
      <c r="AU11" s="46"/>
      <c r="AV11" s="46"/>
      <c r="AW11" s="2"/>
      <c r="AX11" s="2"/>
      <c r="AY11" s="2"/>
    </row>
    <row r="12" spans="1:51">
      <c r="A12" s="2"/>
      <c r="B12" s="354" t="s">
        <v>263</v>
      </c>
      <c r="C12" s="354"/>
      <c r="D12" s="354"/>
      <c r="E12" s="354"/>
      <c r="F12" s="354"/>
      <c r="G12" s="354"/>
      <c r="H12" s="354"/>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ht="22.5" customHeight="1">
      <c r="A13" s="2"/>
      <c r="B13" s="2"/>
      <c r="C13" s="2"/>
      <c r="D13" s="345" t="s">
        <v>10</v>
      </c>
      <c r="E13" s="345"/>
      <c r="F13" s="345"/>
      <c r="G13" s="345"/>
      <c r="H13" s="2"/>
      <c r="I13" s="2"/>
      <c r="K13" s="402" t="str">
        <f>基本情報!F11</f>
        <v>譲受一郎</v>
      </c>
      <c r="L13" s="401"/>
      <c r="M13" s="401"/>
      <c r="N13" s="401"/>
      <c r="O13" s="401"/>
      <c r="P13" s="401"/>
      <c r="Q13" s="401"/>
      <c r="R13" s="401"/>
      <c r="S13" s="401"/>
      <c r="T13" s="401"/>
      <c r="U13" s="401"/>
      <c r="V13" s="401"/>
      <c r="W13" s="401"/>
      <c r="X13" s="401"/>
      <c r="Y13" s="401"/>
      <c r="Z13" s="401"/>
      <c r="AA13" s="4"/>
      <c r="AB13" s="4"/>
      <c r="AC13" s="4"/>
      <c r="AD13" s="4"/>
      <c r="AI13" s="10"/>
      <c r="AJ13" s="10"/>
      <c r="AK13" s="2"/>
      <c r="AL13" s="2"/>
      <c r="AM13" s="2"/>
      <c r="AN13" s="2"/>
      <c r="AO13" s="2"/>
      <c r="AP13" s="2"/>
      <c r="AQ13" s="2"/>
      <c r="AR13" s="2"/>
      <c r="AS13" s="2"/>
      <c r="AT13" s="2"/>
      <c r="AU13" s="2"/>
      <c r="AV13" s="2"/>
      <c r="AW13" s="2"/>
      <c r="AX13" s="2"/>
      <c r="AY13" s="2"/>
    </row>
    <row r="14" spans="1:51" ht="22.5" customHeight="1">
      <c r="A14" s="2"/>
      <c r="B14" s="2"/>
      <c r="C14" s="2"/>
      <c r="D14" s="345" t="s">
        <v>9</v>
      </c>
      <c r="E14" s="345"/>
      <c r="F14" s="345"/>
      <c r="G14" s="345"/>
      <c r="H14" s="2"/>
      <c r="I14" s="2"/>
      <c r="K14" s="401" t="str">
        <f>基本情報!F12</f>
        <v>譲受</v>
      </c>
      <c r="L14" s="401"/>
      <c r="M14" s="401"/>
      <c r="N14" s="401"/>
      <c r="O14" s="401"/>
      <c r="P14" s="401"/>
      <c r="Q14" s="401"/>
      <c r="R14" s="354" t="s">
        <v>11</v>
      </c>
      <c r="S14" s="354"/>
      <c r="T14" s="354"/>
      <c r="U14" s="354"/>
      <c r="V14" s="354"/>
      <c r="W14" s="354"/>
      <c r="AI14" s="61"/>
      <c r="AJ14" s="61"/>
      <c r="AK14" s="2"/>
      <c r="AN14" s="2"/>
      <c r="AO14" s="2"/>
      <c r="AP14" s="5"/>
      <c r="AQ14" s="5"/>
      <c r="AR14" s="2"/>
      <c r="AS14" s="2"/>
      <c r="AT14" s="2"/>
      <c r="AU14" s="2"/>
      <c r="AV14" s="2"/>
      <c r="AW14" s="2"/>
      <c r="AX14" s="2"/>
      <c r="AY14" s="2"/>
    </row>
    <row r="15" spans="1:51" ht="22.5" customHeight="1">
      <c r="A15" s="2"/>
      <c r="B15" s="2"/>
      <c r="C15" s="2"/>
      <c r="D15" s="345" t="s">
        <v>8</v>
      </c>
      <c r="E15" s="345"/>
      <c r="F15" s="345"/>
      <c r="G15" s="345"/>
      <c r="H15" s="2"/>
      <c r="I15" s="2"/>
      <c r="L15" s="395" t="str">
        <f>基本情報!F15&amp;" "&amp;基本情報!F16</f>
        <v>譲受者住所1-2-12 譲受者ｱﾊﾟｰﾄ102</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2"/>
      <c r="AW15" s="2"/>
      <c r="AX15" s="2"/>
      <c r="AY15" s="2"/>
    </row>
    <row r="16" spans="1:51" ht="26.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5"/>
      <c r="AT16" s="5"/>
      <c r="AV16" s="2"/>
      <c r="AX16" s="2"/>
    </row>
    <row r="17" spans="1:50">
      <c r="A17" s="1" t="s">
        <v>276</v>
      </c>
      <c r="B17" s="2"/>
      <c r="C17" s="2"/>
      <c r="D17" s="2"/>
      <c r="E17" s="2"/>
      <c r="F17" s="2"/>
      <c r="G17" s="2"/>
      <c r="H17" s="2"/>
      <c r="I17" s="2"/>
      <c r="J17" s="2"/>
      <c r="K17" s="2"/>
      <c r="L17" s="2"/>
      <c r="M17" s="2"/>
      <c r="N17" s="2"/>
      <c r="O17" s="2"/>
      <c r="P17" s="2"/>
      <c r="AX17" s="2"/>
    </row>
    <row r="18" spans="1:50" ht="6" customHeight="1">
      <c r="B18" s="2"/>
      <c r="C18" s="2"/>
      <c r="D18" s="2"/>
      <c r="E18" s="2"/>
      <c r="F18" s="2"/>
      <c r="G18" s="2"/>
      <c r="H18" s="2"/>
      <c r="I18" s="2"/>
      <c r="J18" s="2"/>
      <c r="K18" s="2"/>
      <c r="L18" s="2"/>
      <c r="M18" s="2"/>
      <c r="N18" s="2"/>
      <c r="O18" s="2"/>
      <c r="P18" s="2"/>
      <c r="AX18" s="2"/>
    </row>
    <row r="19" spans="1:50">
      <c r="A19" s="2"/>
      <c r="B19" s="2"/>
      <c r="C19" s="2"/>
      <c r="D19" s="2"/>
      <c r="E19" s="1" t="s">
        <v>582</v>
      </c>
      <c r="F19" s="2"/>
      <c r="G19" s="2"/>
      <c r="H19" s="2"/>
      <c r="I19" s="2"/>
      <c r="J19" s="2"/>
      <c r="K19" s="2"/>
      <c r="L19" s="2"/>
      <c r="M19" s="2"/>
      <c r="N19" s="2"/>
      <c r="O19" s="2"/>
      <c r="P19" s="2"/>
      <c r="AX19" s="2"/>
    </row>
    <row r="20" spans="1:50" ht="26.25" customHeight="1">
      <c r="A20" s="2"/>
      <c r="B20" s="2"/>
      <c r="C20" s="2"/>
      <c r="D20" s="2"/>
      <c r="E20" s="2"/>
      <c r="F20" s="2"/>
      <c r="G20" s="2"/>
      <c r="H20" s="2"/>
      <c r="I20" s="2"/>
      <c r="J20" s="2"/>
      <c r="K20" s="2"/>
      <c r="L20" s="2"/>
      <c r="M20" s="2"/>
      <c r="N20" s="2"/>
      <c r="O20" s="2"/>
      <c r="P20" s="2"/>
      <c r="AX20" s="2"/>
    </row>
    <row r="21" spans="1:50">
      <c r="A21" s="1" t="s">
        <v>277</v>
      </c>
      <c r="B21" s="2"/>
      <c r="C21" s="2"/>
      <c r="D21" s="2"/>
      <c r="E21" s="2"/>
      <c r="F21" s="2"/>
      <c r="G21" s="2"/>
      <c r="H21" s="2"/>
      <c r="I21" s="2"/>
      <c r="J21" s="2"/>
      <c r="K21" s="2"/>
      <c r="L21" s="2"/>
      <c r="M21" s="2"/>
      <c r="N21" s="2"/>
      <c r="O21" s="2"/>
      <c r="P21" s="2"/>
      <c r="AX21" s="2"/>
    </row>
    <row r="22" spans="1:50" ht="6" customHeight="1">
      <c r="B22" s="2"/>
      <c r="C22" s="2"/>
      <c r="D22" s="2"/>
      <c r="E22" s="2"/>
      <c r="F22" s="2"/>
      <c r="G22" s="2"/>
      <c r="H22" s="2"/>
      <c r="I22" s="2"/>
      <c r="J22" s="2"/>
      <c r="K22" s="2"/>
      <c r="L22" s="2"/>
      <c r="M22" s="2"/>
      <c r="N22" s="2"/>
      <c r="O22" s="2"/>
      <c r="P22" s="2"/>
      <c r="AX22" s="2"/>
    </row>
    <row r="23" spans="1:50">
      <c r="A23" s="2"/>
      <c r="B23" s="2"/>
      <c r="C23" s="2"/>
      <c r="D23" s="2"/>
      <c r="E23" s="396" t="s">
        <v>91</v>
      </c>
      <c r="F23" s="396"/>
      <c r="G23" s="396"/>
      <c r="H23" s="1" t="s">
        <v>278</v>
      </c>
      <c r="I23" s="2"/>
      <c r="J23" s="2"/>
      <c r="K23" s="2"/>
      <c r="L23" s="2"/>
      <c r="M23" s="2"/>
      <c r="N23" s="2"/>
      <c r="O23" s="2"/>
      <c r="P23" s="2"/>
      <c r="AX23" s="2"/>
    </row>
    <row r="24" spans="1:50" ht="6" customHeight="1">
      <c r="A24" s="2"/>
      <c r="B24" s="2"/>
      <c r="C24" s="2"/>
      <c r="D24" s="2"/>
      <c r="E24" s="137"/>
      <c r="F24" s="137"/>
      <c r="G24" s="137"/>
      <c r="I24" s="2"/>
      <c r="J24" s="2"/>
      <c r="K24" s="2"/>
      <c r="L24" s="2"/>
      <c r="M24" s="2"/>
      <c r="N24" s="2"/>
      <c r="O24" s="2"/>
      <c r="P24" s="2"/>
      <c r="AX24" s="2"/>
    </row>
    <row r="25" spans="1:50">
      <c r="A25" s="2"/>
      <c r="B25" s="2"/>
      <c r="C25" s="2"/>
      <c r="D25" s="2"/>
      <c r="E25" s="2"/>
      <c r="F25" s="2"/>
      <c r="G25" s="2"/>
      <c r="H25" s="2"/>
      <c r="I25" s="2"/>
      <c r="J25" s="1" t="s">
        <v>582</v>
      </c>
      <c r="K25" s="2"/>
      <c r="L25" s="2"/>
      <c r="M25" s="2"/>
      <c r="N25" s="2"/>
      <c r="O25" s="2"/>
      <c r="P25" s="2"/>
      <c r="AX25" s="2"/>
    </row>
    <row r="26" spans="1:50" ht="6" customHeight="1">
      <c r="A26" s="2"/>
      <c r="B26" s="2"/>
      <c r="C26" s="2"/>
      <c r="D26" s="2"/>
      <c r="E26" s="2"/>
      <c r="F26" s="2"/>
      <c r="G26" s="2"/>
      <c r="H26" s="2"/>
      <c r="I26" s="2"/>
      <c r="K26" s="2"/>
      <c r="L26" s="2"/>
      <c r="M26" s="2"/>
      <c r="N26" s="2"/>
      <c r="O26" s="2"/>
      <c r="P26" s="2"/>
      <c r="AX26" s="2"/>
    </row>
    <row r="27" spans="1:50">
      <c r="A27" s="2"/>
      <c r="B27" s="2"/>
      <c r="C27" s="2"/>
      <c r="D27" s="2"/>
      <c r="E27" s="396" t="s">
        <v>97</v>
      </c>
      <c r="F27" s="396"/>
      <c r="G27" s="396"/>
      <c r="H27" s="1" t="s">
        <v>279</v>
      </c>
      <c r="I27" s="2"/>
      <c r="J27" s="2"/>
      <c r="K27" s="2"/>
      <c r="L27" s="2"/>
      <c r="M27" s="2"/>
      <c r="N27" s="2"/>
      <c r="O27" s="2"/>
      <c r="P27" s="2"/>
      <c r="AX27" s="2"/>
    </row>
    <row r="28" spans="1:50" ht="6" customHeight="1">
      <c r="A28" s="2"/>
      <c r="B28" s="2"/>
      <c r="C28" s="2"/>
      <c r="D28" s="2"/>
      <c r="E28" s="137"/>
      <c r="F28" s="137"/>
      <c r="G28" s="137"/>
      <c r="I28" s="2"/>
      <c r="J28" s="2"/>
      <c r="K28" s="2"/>
      <c r="L28" s="2"/>
      <c r="M28" s="2"/>
      <c r="N28" s="2"/>
      <c r="O28" s="2"/>
      <c r="P28" s="2"/>
      <c r="AX28" s="2"/>
    </row>
    <row r="29" spans="1:50" ht="19.5" customHeight="1">
      <c r="A29" s="2"/>
      <c r="B29" s="2"/>
      <c r="C29" s="2"/>
      <c r="D29" s="2"/>
      <c r="E29" s="2"/>
      <c r="F29" s="2"/>
      <c r="G29" s="2"/>
      <c r="H29" s="2"/>
      <c r="I29" s="2"/>
      <c r="J29" s="354" t="s">
        <v>288</v>
      </c>
      <c r="K29" s="354"/>
      <c r="L29" s="354"/>
      <c r="M29" s="1" t="s">
        <v>282</v>
      </c>
      <c r="N29" s="2"/>
      <c r="O29" s="2"/>
      <c r="P29" s="2"/>
      <c r="AX29" s="2"/>
    </row>
    <row r="30" spans="1:50" ht="19.5" customHeight="1">
      <c r="A30" s="2"/>
      <c r="B30" s="2"/>
      <c r="C30" s="2"/>
      <c r="D30" s="2"/>
      <c r="E30" s="2"/>
      <c r="F30" s="2"/>
      <c r="G30" s="2"/>
      <c r="H30" s="2"/>
      <c r="I30" s="2"/>
      <c r="J30" s="354" t="s">
        <v>280</v>
      </c>
      <c r="K30" s="354"/>
      <c r="L30" s="354"/>
      <c r="M30" s="1" t="s">
        <v>283</v>
      </c>
      <c r="N30" s="2"/>
      <c r="O30" s="2"/>
      <c r="P30" s="2"/>
      <c r="AX30" s="2"/>
    </row>
    <row r="31" spans="1:50" ht="19.5" customHeight="1">
      <c r="A31" s="2"/>
      <c r="B31" s="2"/>
      <c r="C31" s="2"/>
      <c r="D31" s="2"/>
      <c r="E31" s="2"/>
      <c r="F31" s="2"/>
      <c r="G31" s="2"/>
      <c r="H31" s="2"/>
      <c r="I31" s="2"/>
      <c r="J31" s="354" t="s">
        <v>281</v>
      </c>
      <c r="K31" s="354"/>
      <c r="L31" s="354"/>
      <c r="M31" s="1" t="s">
        <v>284</v>
      </c>
      <c r="N31" s="2"/>
      <c r="O31" s="2"/>
      <c r="P31" s="2"/>
      <c r="AX31" s="2"/>
    </row>
    <row r="32" spans="1:50" ht="26.25" customHeight="1">
      <c r="A32" s="2"/>
      <c r="B32" s="2"/>
      <c r="C32" s="2"/>
      <c r="D32" s="2"/>
      <c r="E32" s="2"/>
      <c r="F32" s="2"/>
      <c r="G32" s="2"/>
      <c r="H32" s="2"/>
      <c r="I32" s="2"/>
      <c r="J32" s="2"/>
      <c r="K32" s="2"/>
      <c r="L32" s="2"/>
      <c r="M32" s="2"/>
      <c r="N32" s="2"/>
      <c r="O32" s="2"/>
      <c r="P32" s="2"/>
      <c r="AX32" s="2"/>
    </row>
    <row r="33" spans="1:51">
      <c r="A33" s="1" t="s">
        <v>285</v>
      </c>
      <c r="B33" s="2"/>
      <c r="C33" s="2"/>
      <c r="D33" s="2"/>
      <c r="E33" s="2"/>
      <c r="F33" s="2"/>
      <c r="G33" s="2"/>
      <c r="H33" s="2"/>
      <c r="I33" s="2"/>
      <c r="J33" s="2"/>
      <c r="K33" s="2"/>
      <c r="L33" s="2"/>
      <c r="M33" s="2"/>
      <c r="N33" s="2"/>
      <c r="O33" s="2"/>
      <c r="P33" s="2"/>
      <c r="AX33" s="2"/>
    </row>
    <row r="34" spans="1:51" ht="6" customHeight="1">
      <c r="B34" s="2"/>
      <c r="C34" s="2"/>
      <c r="D34" s="2"/>
      <c r="E34" s="2"/>
      <c r="F34" s="2"/>
      <c r="G34" s="2"/>
      <c r="H34" s="2"/>
      <c r="I34" s="2"/>
      <c r="J34" s="2"/>
      <c r="K34" s="2"/>
      <c r="L34" s="2"/>
      <c r="M34" s="2"/>
      <c r="N34" s="2"/>
      <c r="O34" s="2"/>
      <c r="P34" s="2"/>
      <c r="AX34" s="2"/>
    </row>
    <row r="35" spans="1:51">
      <c r="A35" s="2"/>
      <c r="B35" s="2"/>
      <c r="C35" s="2"/>
      <c r="D35" s="2"/>
      <c r="E35" s="397">
        <f>譲渡契約書1ｐ!AP39</f>
        <v>750000</v>
      </c>
      <c r="F35" s="397"/>
      <c r="G35" s="397"/>
      <c r="H35" s="397"/>
      <c r="I35" s="397"/>
      <c r="J35" s="397"/>
      <c r="K35" s="397"/>
      <c r="L35" s="397"/>
      <c r="M35" s="397"/>
      <c r="N35" s="397"/>
      <c r="O35" s="397"/>
      <c r="P35" s="397"/>
      <c r="Q35" s="397"/>
      <c r="R35" s="398" t="s">
        <v>67</v>
      </c>
      <c r="S35" s="398"/>
      <c r="T35" s="139"/>
      <c r="U35" s="139"/>
      <c r="V35" s="139"/>
      <c r="Z35" s="140"/>
      <c r="AX35" s="2"/>
    </row>
    <row r="36" spans="1:51" ht="26.25" customHeight="1">
      <c r="A36" s="2"/>
      <c r="B36" s="2"/>
      <c r="C36" s="2"/>
      <c r="D36" s="2"/>
      <c r="E36" s="2"/>
      <c r="F36" s="2"/>
      <c r="G36" s="2"/>
      <c r="H36" s="2"/>
      <c r="I36" s="2"/>
      <c r="J36" s="2"/>
      <c r="K36" s="2"/>
      <c r="L36" s="2"/>
      <c r="M36" s="2"/>
      <c r="N36" s="2"/>
      <c r="O36" s="2"/>
      <c r="P36" s="2"/>
      <c r="AX36" s="2"/>
    </row>
    <row r="37" spans="1:51">
      <c r="A37" s="1" t="s">
        <v>286</v>
      </c>
      <c r="B37" s="2"/>
      <c r="C37" s="2"/>
      <c r="D37" s="2"/>
      <c r="E37" s="2"/>
      <c r="F37" s="2"/>
      <c r="G37" s="2"/>
      <c r="H37" s="2"/>
      <c r="I37" s="2"/>
      <c r="J37" s="2"/>
      <c r="K37" s="2"/>
      <c r="L37" s="2"/>
      <c r="M37" s="2"/>
      <c r="N37" s="2"/>
      <c r="O37" s="2"/>
      <c r="P37" s="2"/>
      <c r="AX37" s="2"/>
    </row>
    <row r="38" spans="1:51" ht="6" customHeight="1">
      <c r="B38" s="2"/>
      <c r="C38" s="2"/>
      <c r="D38" s="2"/>
      <c r="E38" s="2"/>
      <c r="F38" s="2"/>
      <c r="G38" s="2"/>
      <c r="H38" s="2"/>
      <c r="I38" s="2"/>
      <c r="J38" s="2"/>
      <c r="K38" s="2"/>
      <c r="L38" s="2"/>
      <c r="M38" s="2"/>
      <c r="N38" s="2"/>
      <c r="O38" s="2"/>
      <c r="P38" s="2"/>
      <c r="AX38" s="2"/>
    </row>
    <row r="39" spans="1:51">
      <c r="A39" s="2"/>
      <c r="B39" s="2"/>
      <c r="C39" s="2"/>
      <c r="D39" s="2"/>
      <c r="E39" s="1" t="s">
        <v>289</v>
      </c>
      <c r="F39" s="2"/>
      <c r="G39" s="2"/>
      <c r="H39" s="2"/>
      <c r="I39" s="2"/>
      <c r="J39" s="2"/>
      <c r="K39" s="2"/>
      <c r="L39" s="2"/>
      <c r="M39" s="379">
        <f>譲渡契約書2ｐ!AF4</f>
        <v>7</v>
      </c>
      <c r="N39" s="379"/>
      <c r="O39" s="379"/>
      <c r="P39" s="379"/>
      <c r="Q39" s="1" t="s">
        <v>290</v>
      </c>
      <c r="AX39" s="2"/>
    </row>
    <row r="40" spans="1:51" ht="26.25" customHeight="1">
      <c r="A40" s="2"/>
      <c r="B40" s="2"/>
      <c r="C40" s="2"/>
      <c r="D40" s="2"/>
      <c r="E40" s="2"/>
      <c r="F40" s="2"/>
      <c r="G40" s="2"/>
      <c r="H40" s="2"/>
      <c r="I40" s="2"/>
      <c r="J40" s="2"/>
      <c r="K40" s="2"/>
      <c r="L40" s="2"/>
      <c r="M40" s="2"/>
      <c r="N40" s="2"/>
      <c r="O40" s="2"/>
      <c r="P40" s="2"/>
      <c r="AX40" s="2"/>
    </row>
    <row r="41" spans="1:51">
      <c r="A41" s="1" t="s">
        <v>287</v>
      </c>
      <c r="B41" s="2"/>
      <c r="C41" s="2"/>
      <c r="D41" s="2"/>
      <c r="E41" s="2"/>
      <c r="F41" s="2"/>
      <c r="G41" s="2"/>
      <c r="H41" s="2"/>
      <c r="I41" s="2"/>
      <c r="J41" s="2"/>
      <c r="K41" s="2"/>
      <c r="L41" s="2"/>
      <c r="M41" s="2"/>
      <c r="N41" s="2"/>
      <c r="O41" s="2"/>
      <c r="P41" s="2"/>
      <c r="AX41" s="2"/>
    </row>
    <row r="42" spans="1:51" ht="6" customHeight="1">
      <c r="B42" s="2"/>
      <c r="C42" s="2"/>
      <c r="D42" s="2"/>
      <c r="E42" s="2"/>
      <c r="F42" s="2"/>
      <c r="G42" s="2"/>
      <c r="H42" s="2"/>
      <c r="I42" s="2"/>
      <c r="J42" s="2"/>
      <c r="K42" s="2"/>
      <c r="L42" s="2"/>
      <c r="M42" s="2"/>
      <c r="N42" s="2"/>
      <c r="O42" s="2"/>
      <c r="P42" s="2"/>
      <c r="AX42" s="2"/>
    </row>
    <row r="43" spans="1:51" ht="89.25" customHeight="1">
      <c r="B43" s="2"/>
      <c r="C43" s="2"/>
      <c r="D43" s="2"/>
      <c r="E43" s="399"/>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X43" s="2"/>
    </row>
    <row r="44" spans="1:51" ht="24"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313" t="s">
        <v>46</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sheetData>
  <sheetProtection sheet="1"/>
  <mergeCells count="28">
    <mergeCell ref="D14:G14"/>
    <mergeCell ref="K14:Q14"/>
    <mergeCell ref="R14:W14"/>
    <mergeCell ref="AP1:AW1"/>
    <mergeCell ref="A3:AW3"/>
    <mergeCell ref="B7:H7"/>
    <mergeCell ref="D8:G8"/>
    <mergeCell ref="K8:Z8"/>
    <mergeCell ref="D9:G9"/>
    <mergeCell ref="K9:Q9"/>
    <mergeCell ref="R9:W9"/>
    <mergeCell ref="D10:G10"/>
    <mergeCell ref="L10:AU10"/>
    <mergeCell ref="B12:H12"/>
    <mergeCell ref="D13:G13"/>
    <mergeCell ref="K13:Z13"/>
    <mergeCell ref="A45:AW45"/>
    <mergeCell ref="D15:G15"/>
    <mergeCell ref="L15:AU15"/>
    <mergeCell ref="E23:G23"/>
    <mergeCell ref="E27:G27"/>
    <mergeCell ref="J29:L29"/>
    <mergeCell ref="J30:L30"/>
    <mergeCell ref="J31:L31"/>
    <mergeCell ref="E35:Q35"/>
    <mergeCell ref="R35:S35"/>
    <mergeCell ref="M39:P39"/>
    <mergeCell ref="E43:AV43"/>
  </mergeCells>
  <phoneticPr fontId="3"/>
  <dataValidations count="1">
    <dataValidation imeMode="hiragana" allowBlank="1" showInputMessage="1" showErrorMessage="1" sqref="L10 L15 K14:Q14 AI13:AJ14 K13 AB6 K9:Q9 K8" xr:uid="{00000000-0002-0000-0400-000000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97"/>
  <sheetViews>
    <sheetView workbookViewId="0">
      <selection activeCell="BF19" sqref="BF19"/>
    </sheetView>
  </sheetViews>
  <sheetFormatPr defaultRowHeight="14.25"/>
  <cols>
    <col min="1" max="49" width="1.625" style="1" customWidth="1"/>
    <col min="50" max="50" width="17.25" style="1" bestFit="1" customWidth="1"/>
    <col min="51" max="16384" width="9" style="1"/>
  </cols>
  <sheetData>
    <row r="1" spans="1:51" ht="15.75">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82" t="s">
        <v>291</v>
      </c>
      <c r="AQ1" s="382"/>
      <c r="AR1" s="382"/>
      <c r="AS1" s="382"/>
      <c r="AT1" s="382"/>
      <c r="AU1" s="382"/>
      <c r="AV1" s="382"/>
      <c r="AW1" s="382"/>
      <c r="AX1" s="2"/>
      <c r="AY1" s="2"/>
    </row>
    <row r="2" spans="1:5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c r="A3" s="1" t="s">
        <v>292</v>
      </c>
      <c r="B3" s="5"/>
      <c r="C3" s="5"/>
      <c r="D3" s="5"/>
      <c r="E3" s="5"/>
      <c r="F3" s="5"/>
      <c r="G3" s="5"/>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c r="A4" s="5"/>
      <c r="B4" s="5"/>
      <c r="C4" s="5"/>
      <c r="D4" s="5"/>
      <c r="E4" s="5"/>
      <c r="F4" s="5"/>
      <c r="G4" s="5"/>
      <c r="H4" s="5"/>
      <c r="I4" s="5"/>
      <c r="J4" s="2"/>
      <c r="K4" s="2"/>
      <c r="L4" s="2"/>
      <c r="M4" s="2"/>
      <c r="N4" s="2"/>
      <c r="O4" s="2"/>
      <c r="P4" s="2"/>
      <c r="Q4" s="2"/>
      <c r="R4" s="2"/>
      <c r="S4" s="2"/>
      <c r="T4" s="2"/>
      <c r="U4" s="2"/>
      <c r="V4" s="2"/>
      <c r="W4" s="2"/>
      <c r="X4" s="2"/>
      <c r="Y4" s="2"/>
      <c r="Z4" s="2"/>
      <c r="AA4" s="2"/>
      <c r="AB4" s="10"/>
      <c r="AC4" s="10"/>
      <c r="AD4" s="10"/>
      <c r="AE4" s="10"/>
      <c r="AF4" s="10"/>
      <c r="AG4" s="10"/>
      <c r="AH4" s="10"/>
      <c r="AI4" s="10"/>
      <c r="AJ4" s="10"/>
      <c r="AK4" s="10"/>
      <c r="AL4" s="10"/>
      <c r="AM4" s="10"/>
      <c r="AN4" s="10"/>
      <c r="AO4" s="10"/>
      <c r="AP4" s="10"/>
      <c r="AQ4" s="10"/>
      <c r="AR4" s="10"/>
      <c r="AS4" s="10"/>
      <c r="AT4" s="10"/>
      <c r="AU4" s="10"/>
      <c r="AV4" s="2"/>
      <c r="AW4" s="2"/>
      <c r="AX4" s="2"/>
      <c r="AY4" s="2"/>
    </row>
    <row r="5" spans="1:51">
      <c r="A5" s="5"/>
      <c r="B5" s="5"/>
      <c r="C5" s="5"/>
      <c r="D5" s="5"/>
      <c r="E5" s="5"/>
      <c r="F5" s="5"/>
      <c r="G5" s="5"/>
      <c r="H5" s="5"/>
      <c r="I5" s="5"/>
      <c r="J5" s="2"/>
      <c r="K5" s="2"/>
      <c r="L5" s="2"/>
      <c r="M5" s="2"/>
      <c r="N5" s="2"/>
      <c r="O5" s="2"/>
      <c r="P5" s="2"/>
      <c r="Q5" s="2"/>
      <c r="R5" s="2"/>
      <c r="S5" s="2"/>
      <c r="T5" s="2"/>
      <c r="U5" s="2"/>
      <c r="V5" s="2"/>
      <c r="W5" s="2"/>
      <c r="X5" s="2"/>
      <c r="Y5" s="2"/>
      <c r="Z5" s="2"/>
      <c r="AA5" s="2"/>
      <c r="AB5" s="10"/>
      <c r="AC5" s="10"/>
      <c r="AD5" s="10"/>
      <c r="AE5" s="10"/>
      <c r="AF5" s="10"/>
      <c r="AG5" s="10"/>
      <c r="AH5" s="10"/>
      <c r="AI5" s="10"/>
      <c r="AJ5" s="10"/>
      <c r="AK5" s="10"/>
      <c r="AL5" s="10"/>
      <c r="AM5" s="10"/>
      <c r="AN5" s="10"/>
      <c r="AO5" s="10"/>
      <c r="AP5" s="10"/>
      <c r="AQ5" s="10"/>
      <c r="AR5" s="10"/>
      <c r="AS5" s="10"/>
      <c r="AT5" s="10"/>
      <c r="AU5" s="10"/>
      <c r="AV5" s="2"/>
      <c r="AW5" s="2"/>
      <c r="AX5" s="2"/>
      <c r="AY5" s="2"/>
    </row>
    <row r="6" spans="1:51" ht="27" customHeight="1">
      <c r="A6" s="5"/>
      <c r="B6" s="5"/>
      <c r="C6" s="5"/>
      <c r="D6" s="1" t="s">
        <v>293</v>
      </c>
      <c r="E6" s="5"/>
      <c r="F6" s="5"/>
      <c r="G6" s="5"/>
      <c r="H6" s="5"/>
      <c r="I6" s="5"/>
      <c r="J6" s="2"/>
      <c r="K6" s="2"/>
      <c r="L6" s="2"/>
      <c r="M6" s="2"/>
      <c r="N6" s="2"/>
      <c r="O6" s="2"/>
      <c r="P6" s="2"/>
      <c r="Q6" s="2"/>
      <c r="R6" s="2"/>
      <c r="S6" s="2"/>
      <c r="T6" s="2"/>
      <c r="U6" s="2"/>
      <c r="V6" s="2"/>
      <c r="W6" s="2"/>
      <c r="X6" s="2"/>
      <c r="Y6" s="2"/>
      <c r="Z6" s="2"/>
      <c r="AA6" s="2"/>
      <c r="AB6" s="10"/>
      <c r="AC6" s="10"/>
      <c r="AD6" s="10"/>
      <c r="AE6" s="10"/>
      <c r="AF6" s="10"/>
      <c r="AG6" s="10"/>
      <c r="AH6" s="10"/>
      <c r="AI6" s="10"/>
      <c r="AJ6" s="10"/>
      <c r="AK6" s="10"/>
      <c r="AL6" s="10"/>
      <c r="AM6" s="10"/>
      <c r="AN6" s="10"/>
      <c r="AO6" s="10"/>
      <c r="AP6" s="10"/>
      <c r="AQ6" s="10"/>
      <c r="AR6" s="10"/>
      <c r="AS6" s="10"/>
      <c r="AT6" s="10"/>
      <c r="AU6" s="10"/>
      <c r="AV6" s="2"/>
      <c r="AW6" s="2"/>
      <c r="AX6" s="2"/>
      <c r="AY6" s="2"/>
    </row>
    <row r="7" spans="1:51" ht="27" customHeight="1">
      <c r="A7" s="5"/>
      <c r="B7" s="5"/>
      <c r="C7" s="5"/>
      <c r="D7" s="1" t="s">
        <v>294</v>
      </c>
      <c r="E7" s="5"/>
      <c r="F7" s="5"/>
      <c r="G7" s="5"/>
      <c r="H7" s="5"/>
      <c r="I7" s="5"/>
      <c r="J7" s="2"/>
      <c r="K7" s="2"/>
      <c r="L7" s="2"/>
      <c r="M7" s="2"/>
      <c r="N7" s="2"/>
      <c r="O7" s="2"/>
      <c r="P7" s="2"/>
      <c r="Q7" s="2"/>
      <c r="R7" s="2"/>
      <c r="S7" s="2"/>
      <c r="T7" s="2"/>
      <c r="U7" s="2"/>
      <c r="V7" s="2"/>
      <c r="W7" s="2"/>
      <c r="X7" s="2"/>
      <c r="Y7" s="2"/>
      <c r="Z7" s="2"/>
      <c r="AA7" s="2"/>
      <c r="AB7" s="10"/>
      <c r="AC7" s="10"/>
      <c r="AD7" s="10"/>
      <c r="AE7" s="10"/>
      <c r="AF7" s="10"/>
      <c r="AG7" s="10"/>
      <c r="AH7" s="10"/>
      <c r="AI7" s="10"/>
      <c r="AJ7" s="10"/>
      <c r="AK7" s="10"/>
      <c r="AL7" s="10"/>
      <c r="AM7" s="10"/>
      <c r="AN7" s="10"/>
      <c r="AO7" s="10"/>
      <c r="AP7" s="10"/>
      <c r="AQ7" s="10"/>
      <c r="AR7" s="10"/>
      <c r="AS7" s="10"/>
      <c r="AT7" s="10"/>
      <c r="AU7" s="10"/>
      <c r="AV7" s="2"/>
      <c r="AW7" s="2"/>
      <c r="AX7" s="2"/>
      <c r="AY7" s="2"/>
    </row>
    <row r="8" spans="1:51" ht="27" customHeight="1">
      <c r="A8" s="5"/>
      <c r="B8" s="5"/>
      <c r="C8" s="5"/>
      <c r="D8" s="1" t="s">
        <v>295</v>
      </c>
      <c r="E8" s="5"/>
      <c r="F8" s="5"/>
      <c r="G8" s="5"/>
      <c r="H8" s="5"/>
      <c r="I8" s="5"/>
      <c r="J8" s="2"/>
      <c r="K8" s="2"/>
      <c r="L8" s="2"/>
      <c r="M8" s="2"/>
      <c r="N8" s="2"/>
      <c r="O8" s="2"/>
      <c r="P8" s="2"/>
      <c r="Q8" s="2"/>
      <c r="R8" s="2"/>
      <c r="S8" s="2"/>
      <c r="T8" s="2"/>
      <c r="U8" s="2"/>
      <c r="V8" s="2"/>
      <c r="W8" s="2"/>
      <c r="X8" s="2"/>
      <c r="Y8" s="2"/>
      <c r="Z8" s="2"/>
      <c r="AA8" s="2"/>
      <c r="AB8" s="10"/>
      <c r="AC8" s="10"/>
      <c r="AD8" s="10"/>
      <c r="AE8" s="10"/>
      <c r="AF8" s="10"/>
      <c r="AG8" s="10"/>
      <c r="AH8" s="10"/>
      <c r="AI8" s="10"/>
      <c r="AJ8" s="10"/>
      <c r="AK8" s="10"/>
      <c r="AL8" s="10"/>
      <c r="AM8" s="10"/>
      <c r="AN8" s="10"/>
      <c r="AO8" s="10"/>
      <c r="AP8" s="10"/>
      <c r="AQ8" s="10"/>
      <c r="AR8" s="10"/>
      <c r="AS8" s="10"/>
      <c r="AT8" s="10"/>
      <c r="AU8" s="10"/>
      <c r="AV8" s="2"/>
      <c r="AW8" s="2"/>
      <c r="AX8" s="2"/>
      <c r="AY8" s="2"/>
    </row>
    <row r="9" spans="1:51" ht="27" customHeight="1">
      <c r="A9" s="5"/>
      <c r="B9" s="5"/>
      <c r="C9" s="5"/>
      <c r="D9" s="1" t="s">
        <v>296</v>
      </c>
      <c r="E9" s="5"/>
      <c r="F9" s="5"/>
      <c r="G9" s="5"/>
      <c r="H9" s="5"/>
      <c r="I9" s="5"/>
      <c r="J9" s="2"/>
      <c r="K9" s="2"/>
      <c r="L9" s="2"/>
      <c r="M9" s="2"/>
      <c r="N9" s="2"/>
      <c r="O9" s="2"/>
      <c r="P9" s="2"/>
      <c r="Q9" s="2"/>
      <c r="R9" s="2"/>
      <c r="S9" s="2"/>
      <c r="T9" s="2"/>
      <c r="U9" s="2"/>
      <c r="V9" s="2"/>
      <c r="W9" s="2"/>
      <c r="X9" s="2"/>
      <c r="Y9" s="2"/>
      <c r="Z9" s="2"/>
      <c r="AA9" s="2"/>
      <c r="AB9" s="10"/>
      <c r="AC9" s="10"/>
      <c r="AD9" s="10"/>
      <c r="AE9" s="10"/>
      <c r="AF9" s="10"/>
      <c r="AG9" s="10"/>
      <c r="AH9" s="10"/>
      <c r="AI9" s="10"/>
      <c r="AJ9" s="10"/>
      <c r="AK9" s="10"/>
      <c r="AL9" s="10"/>
      <c r="AM9" s="10"/>
      <c r="AN9" s="10"/>
      <c r="AO9" s="10"/>
      <c r="AP9" s="10"/>
      <c r="AQ9" s="10"/>
      <c r="AR9" s="10"/>
      <c r="AS9" s="10"/>
      <c r="AT9" s="10"/>
      <c r="AU9" s="10"/>
      <c r="AV9" s="2"/>
      <c r="AW9" s="2"/>
      <c r="AX9" s="2"/>
      <c r="AY9" s="2"/>
    </row>
    <row r="10" spans="1:51" ht="27" customHeight="1">
      <c r="A10" s="5"/>
      <c r="B10" s="5"/>
      <c r="C10" s="5"/>
      <c r="D10" s="1" t="s">
        <v>557</v>
      </c>
      <c r="E10" s="5"/>
      <c r="F10" s="5"/>
      <c r="G10" s="5"/>
      <c r="H10" s="5"/>
      <c r="I10" s="5"/>
      <c r="J10" s="2"/>
      <c r="K10" s="2"/>
      <c r="L10" s="2"/>
      <c r="M10" s="2"/>
      <c r="N10" s="2"/>
      <c r="O10" s="2"/>
      <c r="P10" s="2"/>
      <c r="Q10" s="2"/>
      <c r="R10" s="2"/>
      <c r="S10" s="2"/>
      <c r="T10" s="2"/>
      <c r="U10" s="2"/>
      <c r="V10" s="2"/>
      <c r="W10" s="2"/>
      <c r="X10" s="2"/>
      <c r="Y10" s="2"/>
      <c r="Z10" s="2"/>
      <c r="AA10" s="2"/>
      <c r="AB10" s="10"/>
      <c r="AC10" s="10"/>
      <c r="AD10" s="10"/>
      <c r="AE10" s="10"/>
      <c r="AF10" s="10"/>
      <c r="AG10" s="10"/>
      <c r="AH10" s="10"/>
      <c r="AI10" s="10"/>
      <c r="AJ10" s="10"/>
      <c r="AK10" s="10"/>
      <c r="AL10" s="10"/>
      <c r="AM10" s="10"/>
      <c r="AN10" s="10"/>
      <c r="AO10" s="10"/>
      <c r="AP10" s="10"/>
      <c r="AQ10" s="10"/>
      <c r="AR10" s="10"/>
      <c r="AS10" s="10"/>
      <c r="AT10" s="10"/>
      <c r="AU10" s="10"/>
      <c r="AV10" s="2"/>
      <c r="AW10" s="2"/>
      <c r="AX10" s="2"/>
      <c r="AY10" s="2"/>
    </row>
    <row r="11" spans="1:51" ht="27" customHeight="1">
      <c r="A11" s="5"/>
      <c r="B11" s="5"/>
      <c r="C11" s="5"/>
      <c r="D11" s="1" t="s">
        <v>558</v>
      </c>
      <c r="E11" s="5"/>
      <c r="F11" s="5"/>
      <c r="G11" s="5"/>
      <c r="H11" s="5"/>
      <c r="I11" s="5"/>
      <c r="J11" s="2"/>
      <c r="K11" s="2"/>
      <c r="L11" s="2"/>
      <c r="M11" s="2"/>
      <c r="N11" s="2"/>
      <c r="O11" s="2"/>
      <c r="P11" s="2"/>
      <c r="Q11" s="2"/>
      <c r="R11" s="2"/>
      <c r="S11" s="2"/>
      <c r="T11" s="2"/>
      <c r="U11" s="2"/>
      <c r="V11" s="2"/>
      <c r="W11" s="2"/>
      <c r="X11" s="2"/>
      <c r="Y11" s="2"/>
      <c r="Z11" s="2"/>
      <c r="AA11" s="2"/>
      <c r="AB11" s="10"/>
      <c r="AC11" s="10"/>
      <c r="AD11" s="10"/>
      <c r="AE11" s="10"/>
      <c r="AF11" s="10"/>
      <c r="AG11" s="10"/>
      <c r="AH11" s="10"/>
      <c r="AI11" s="10"/>
      <c r="AJ11" s="10"/>
      <c r="AK11" s="10"/>
      <c r="AL11" s="10"/>
      <c r="AM11" s="10"/>
      <c r="AN11" s="10"/>
      <c r="AO11" s="10"/>
      <c r="AP11" s="10"/>
      <c r="AQ11" s="10"/>
      <c r="AR11" s="10"/>
      <c r="AS11" s="10"/>
      <c r="AT11" s="10"/>
      <c r="AU11" s="10"/>
      <c r="AV11" s="2"/>
      <c r="AW11" s="2"/>
      <c r="AX11" s="2"/>
      <c r="AY11" s="2"/>
    </row>
    <row r="12" spans="1:51" ht="27" customHeight="1">
      <c r="A12" s="5"/>
      <c r="B12" s="5"/>
      <c r="C12" s="5"/>
      <c r="D12" s="1" t="s">
        <v>559</v>
      </c>
      <c r="E12" s="5"/>
      <c r="F12" s="5"/>
      <c r="G12" s="5"/>
      <c r="H12" s="5"/>
      <c r="I12" s="5"/>
      <c r="J12" s="2"/>
      <c r="K12" s="2"/>
      <c r="L12" s="2"/>
      <c r="M12" s="2"/>
      <c r="N12" s="2"/>
      <c r="O12" s="2"/>
      <c r="P12" s="2"/>
      <c r="Q12" s="2"/>
      <c r="R12" s="2"/>
      <c r="S12" s="2"/>
      <c r="T12" s="2"/>
      <c r="U12" s="2"/>
      <c r="V12" s="2"/>
      <c r="W12" s="2"/>
      <c r="X12" s="2"/>
      <c r="Y12" s="2"/>
      <c r="Z12" s="2"/>
      <c r="AA12" s="2"/>
      <c r="AB12" s="10"/>
      <c r="AC12" s="10"/>
      <c r="AD12" s="10"/>
      <c r="AE12" s="10"/>
      <c r="AF12" s="10"/>
      <c r="AG12" s="10"/>
      <c r="AH12" s="10"/>
      <c r="AI12" s="10"/>
      <c r="AJ12" s="10"/>
      <c r="AK12" s="10"/>
      <c r="AL12" s="10"/>
      <c r="AM12" s="10"/>
      <c r="AN12" s="10"/>
      <c r="AO12" s="10"/>
      <c r="AP12" s="10"/>
      <c r="AQ12" s="10"/>
      <c r="AR12" s="10"/>
      <c r="AS12" s="10"/>
      <c r="AT12" s="10"/>
      <c r="AU12" s="10"/>
      <c r="AV12" s="2"/>
      <c r="AW12" s="2"/>
      <c r="AX12" s="2"/>
      <c r="AY12" s="2"/>
    </row>
    <row r="13" spans="1:51" ht="27" customHeight="1">
      <c r="A13" s="5"/>
      <c r="B13" s="5"/>
      <c r="C13" s="5"/>
      <c r="D13" s="1" t="s">
        <v>297</v>
      </c>
      <c r="E13" s="5"/>
      <c r="F13" s="5"/>
      <c r="G13" s="5"/>
      <c r="H13" s="5"/>
      <c r="I13" s="5"/>
      <c r="J13" s="2"/>
      <c r="K13" s="2"/>
      <c r="L13" s="2"/>
      <c r="M13" s="2"/>
      <c r="N13" s="2"/>
      <c r="O13" s="2"/>
      <c r="P13" s="2"/>
      <c r="Q13" s="2"/>
      <c r="R13" s="2"/>
      <c r="S13" s="2"/>
      <c r="T13" s="2"/>
      <c r="U13" s="2"/>
      <c r="V13" s="2"/>
      <c r="W13" s="2"/>
      <c r="X13" s="2"/>
      <c r="Y13" s="2"/>
      <c r="Z13" s="2"/>
      <c r="AA13" s="2"/>
      <c r="AB13" s="10"/>
      <c r="AC13" s="10"/>
      <c r="AD13" s="10"/>
      <c r="AE13" s="10"/>
      <c r="AF13" s="10"/>
      <c r="AG13" s="10"/>
      <c r="AH13" s="10"/>
      <c r="AI13" s="10"/>
      <c r="AJ13" s="10"/>
      <c r="AK13" s="10"/>
      <c r="AL13" s="10"/>
      <c r="AM13" s="10"/>
      <c r="AN13" s="10"/>
      <c r="AO13" s="10"/>
      <c r="AP13" s="10"/>
      <c r="AQ13" s="10"/>
      <c r="AR13" s="10"/>
      <c r="AS13" s="10"/>
      <c r="AT13" s="10"/>
      <c r="AU13" s="10"/>
      <c r="AV13" s="2"/>
      <c r="AW13" s="2"/>
      <c r="AX13" s="2"/>
      <c r="AY13" s="2"/>
    </row>
    <row r="14" spans="1:51" ht="27" customHeight="1">
      <c r="A14" s="5"/>
      <c r="B14" s="5"/>
      <c r="C14" s="5"/>
      <c r="D14" s="1" t="s">
        <v>599</v>
      </c>
      <c r="E14" s="5"/>
      <c r="F14" s="5"/>
      <c r="G14" s="5"/>
      <c r="H14" s="5"/>
      <c r="I14" s="5"/>
      <c r="J14" s="2"/>
      <c r="K14" s="2"/>
      <c r="L14" s="2"/>
      <c r="M14" s="2"/>
      <c r="N14" s="2"/>
      <c r="O14" s="2"/>
      <c r="P14" s="2"/>
      <c r="Q14" s="2"/>
      <c r="R14" s="2"/>
      <c r="S14" s="2"/>
      <c r="T14" s="2"/>
      <c r="U14" s="2"/>
      <c r="V14" s="2"/>
      <c r="W14" s="2"/>
      <c r="X14" s="2"/>
      <c r="Y14" s="2"/>
      <c r="Z14" s="2"/>
      <c r="AA14" s="2"/>
      <c r="AB14" s="10"/>
      <c r="AC14" s="10"/>
      <c r="AD14" s="10"/>
      <c r="AE14" s="10"/>
      <c r="AF14" s="10"/>
      <c r="AG14" s="10"/>
      <c r="AH14" s="10"/>
      <c r="AI14" s="10"/>
      <c r="AJ14" s="10"/>
      <c r="AK14" s="10"/>
      <c r="AL14" s="10"/>
      <c r="AM14" s="10"/>
      <c r="AN14" s="10"/>
      <c r="AO14" s="10"/>
      <c r="AP14" s="10"/>
      <c r="AQ14" s="10"/>
      <c r="AR14" s="10"/>
      <c r="AS14" s="10"/>
      <c r="AT14" s="10"/>
      <c r="AU14" s="10"/>
      <c r="AV14" s="2"/>
      <c r="AW14" s="2"/>
      <c r="AX14" s="2"/>
      <c r="AY14" s="2"/>
    </row>
    <row r="15" spans="1:51" ht="27" customHeight="1">
      <c r="A15" s="5"/>
      <c r="B15" s="5"/>
      <c r="C15" s="5"/>
      <c r="D15" s="1" t="s">
        <v>600</v>
      </c>
      <c r="E15" s="5"/>
      <c r="F15" s="5"/>
      <c r="G15" s="5"/>
      <c r="H15" s="5"/>
      <c r="I15" s="5"/>
      <c r="J15" s="2"/>
      <c r="K15" s="2"/>
      <c r="L15" s="2"/>
      <c r="M15" s="2"/>
      <c r="N15" s="2"/>
      <c r="O15" s="2"/>
      <c r="P15" s="2"/>
      <c r="Q15" s="2"/>
      <c r="R15" s="2"/>
      <c r="S15" s="2"/>
      <c r="T15" s="2"/>
      <c r="U15" s="2"/>
      <c r="V15" s="2"/>
      <c r="W15" s="2"/>
      <c r="X15" s="2"/>
      <c r="Y15" s="2"/>
      <c r="Z15" s="2"/>
      <c r="AA15" s="2"/>
      <c r="AB15" s="10"/>
      <c r="AC15" s="10"/>
      <c r="AD15" s="10"/>
      <c r="AE15" s="10"/>
      <c r="AF15" s="10"/>
      <c r="AG15" s="10"/>
      <c r="AH15" s="10"/>
      <c r="AI15" s="10"/>
      <c r="AJ15" s="10"/>
      <c r="AK15" s="10"/>
      <c r="AL15" s="10"/>
      <c r="AM15" s="10"/>
      <c r="AN15" s="10"/>
      <c r="AO15" s="10"/>
      <c r="AP15" s="10"/>
      <c r="AQ15" s="10"/>
      <c r="AR15" s="10"/>
      <c r="AS15" s="10"/>
      <c r="AT15" s="10"/>
      <c r="AU15" s="10"/>
      <c r="AV15" s="2"/>
      <c r="AW15" s="2"/>
      <c r="AX15" s="2"/>
      <c r="AY15" s="2"/>
    </row>
    <row r="16" spans="1:51" ht="27" customHeight="1">
      <c r="A16" s="5"/>
      <c r="B16" s="5"/>
      <c r="C16" s="5"/>
      <c r="D16" s="1" t="s">
        <v>298</v>
      </c>
      <c r="E16" s="5"/>
      <c r="F16" s="5"/>
      <c r="G16" s="5"/>
      <c r="H16" s="5"/>
      <c r="I16" s="5"/>
      <c r="J16" s="2"/>
      <c r="K16" s="2"/>
      <c r="L16" s="2"/>
      <c r="M16" s="2"/>
      <c r="N16" s="2"/>
      <c r="O16" s="2"/>
      <c r="P16" s="2"/>
      <c r="Q16" s="2"/>
      <c r="R16" s="2"/>
      <c r="S16" s="2"/>
      <c r="T16" s="2"/>
      <c r="U16" s="2"/>
      <c r="V16" s="2"/>
      <c r="W16" s="2"/>
      <c r="X16" s="2"/>
      <c r="Y16" s="2"/>
      <c r="Z16" s="2"/>
      <c r="AA16" s="2"/>
      <c r="AB16" s="10"/>
      <c r="AC16" s="10"/>
      <c r="AD16" s="10"/>
      <c r="AE16" s="10"/>
      <c r="AF16" s="10"/>
      <c r="AG16" s="10"/>
      <c r="AH16" s="10"/>
      <c r="AI16" s="10"/>
      <c r="AJ16" s="10"/>
      <c r="AK16" s="10"/>
      <c r="AL16" s="10"/>
      <c r="AM16" s="10"/>
      <c r="AN16" s="10"/>
      <c r="AO16" s="10"/>
      <c r="AP16" s="10"/>
      <c r="AQ16" s="10"/>
      <c r="AR16" s="10"/>
      <c r="AS16" s="10"/>
      <c r="AT16" s="10"/>
      <c r="AU16" s="10"/>
      <c r="AV16" s="2"/>
      <c r="AW16" s="2"/>
      <c r="AX16" s="2"/>
      <c r="AY16" s="2"/>
    </row>
    <row r="17" spans="1:51" ht="27" customHeight="1">
      <c r="A17" s="5"/>
      <c r="B17" s="5"/>
      <c r="C17" s="5"/>
      <c r="D17" s="1" t="s">
        <v>434</v>
      </c>
      <c r="E17" s="5"/>
      <c r="F17" s="5"/>
      <c r="G17" s="5"/>
      <c r="H17" s="5"/>
      <c r="I17" s="5"/>
      <c r="J17" s="2"/>
      <c r="K17" s="2"/>
      <c r="L17" s="2"/>
      <c r="M17" s="2"/>
      <c r="N17" s="2"/>
      <c r="O17" s="2"/>
      <c r="P17" s="2"/>
      <c r="Q17" s="2"/>
      <c r="R17" s="2"/>
      <c r="S17" s="2"/>
      <c r="T17" s="2"/>
      <c r="U17" s="2"/>
      <c r="V17" s="2"/>
      <c r="W17" s="2"/>
      <c r="X17" s="2"/>
      <c r="Y17" s="2"/>
      <c r="Z17" s="2"/>
      <c r="AA17" s="2"/>
      <c r="AB17" s="10"/>
      <c r="AC17" s="10"/>
      <c r="AD17" s="10"/>
      <c r="AE17" s="10"/>
      <c r="AF17" s="10"/>
      <c r="AG17" s="10"/>
      <c r="AH17" s="10"/>
      <c r="AI17" s="10"/>
      <c r="AJ17" s="10"/>
      <c r="AK17" s="10"/>
      <c r="AL17" s="10"/>
      <c r="AM17" s="10"/>
      <c r="AN17" s="10"/>
      <c r="AO17" s="10"/>
      <c r="AP17" s="10"/>
      <c r="AQ17" s="10"/>
      <c r="AR17" s="10"/>
      <c r="AS17" s="10"/>
      <c r="AT17" s="10"/>
      <c r="AU17" s="10"/>
      <c r="AV17" s="2"/>
      <c r="AW17" s="2"/>
      <c r="AX17" s="2"/>
      <c r="AY17" s="2"/>
    </row>
    <row r="18" spans="1:51" ht="110.25" customHeight="1">
      <c r="A18" s="5"/>
      <c r="B18" s="5"/>
      <c r="C18" s="5"/>
      <c r="E18" s="5"/>
      <c r="F18" s="5"/>
      <c r="G18" s="5"/>
      <c r="H18" s="5"/>
      <c r="I18" s="5"/>
      <c r="J18" s="2"/>
      <c r="K18" s="2"/>
      <c r="L18" s="2"/>
      <c r="M18" s="2"/>
      <c r="N18" s="2"/>
      <c r="O18" s="2"/>
      <c r="P18" s="2"/>
      <c r="Q18" s="2"/>
      <c r="R18" s="2"/>
      <c r="S18" s="2"/>
      <c r="T18" s="2"/>
      <c r="U18" s="2"/>
      <c r="V18" s="2"/>
      <c r="W18" s="2"/>
      <c r="X18" s="2"/>
      <c r="Y18" s="2"/>
      <c r="Z18" s="2"/>
      <c r="AA18" s="2"/>
      <c r="AB18" s="10"/>
      <c r="AC18" s="10"/>
      <c r="AD18" s="10"/>
      <c r="AE18" s="10"/>
      <c r="AF18" s="10"/>
      <c r="AG18" s="10"/>
      <c r="AH18" s="10"/>
      <c r="AI18" s="10"/>
      <c r="AJ18" s="10"/>
      <c r="AK18" s="10"/>
      <c r="AL18" s="10"/>
      <c r="AM18" s="10"/>
      <c r="AN18" s="10"/>
      <c r="AO18" s="10"/>
      <c r="AP18" s="10"/>
      <c r="AQ18" s="10"/>
      <c r="AR18" s="10"/>
      <c r="AS18" s="10"/>
      <c r="AT18" s="10"/>
      <c r="AU18" s="10"/>
      <c r="AV18" s="2"/>
      <c r="AW18" s="2"/>
      <c r="AX18" s="2"/>
      <c r="AY18" s="2"/>
    </row>
    <row r="19" spans="1:51" ht="137.25" customHeight="1">
      <c r="A19" s="5"/>
      <c r="B19" s="5"/>
      <c r="C19" s="5"/>
      <c r="E19" s="5"/>
      <c r="F19" s="5"/>
      <c r="G19" s="5"/>
      <c r="H19" s="5"/>
      <c r="I19" s="5"/>
      <c r="J19" s="2"/>
      <c r="K19" s="2"/>
      <c r="L19" s="2"/>
      <c r="M19" s="2"/>
      <c r="N19" s="2"/>
      <c r="O19" s="2"/>
      <c r="P19" s="2"/>
      <c r="Q19" s="2"/>
      <c r="R19" s="2"/>
      <c r="S19" s="2"/>
      <c r="T19" s="2"/>
      <c r="U19" s="2"/>
      <c r="V19" s="2"/>
      <c r="W19" s="2"/>
      <c r="X19" s="2"/>
      <c r="Y19" s="2"/>
      <c r="Z19" s="2"/>
      <c r="AA19" s="2"/>
      <c r="AB19" s="10"/>
      <c r="AC19" s="10"/>
      <c r="AD19" s="10"/>
      <c r="AE19" s="10"/>
      <c r="AF19" s="10"/>
      <c r="AG19" s="10"/>
      <c r="AH19" s="10"/>
      <c r="AI19" s="10"/>
      <c r="AJ19" s="10"/>
      <c r="AK19" s="10"/>
      <c r="AL19" s="10"/>
      <c r="AM19" s="10"/>
      <c r="AN19" s="10"/>
      <c r="AO19" s="10"/>
      <c r="AP19" s="10"/>
      <c r="AQ19" s="10"/>
      <c r="AR19" s="10"/>
      <c r="AS19" s="10"/>
      <c r="AT19" s="10"/>
      <c r="AU19" s="10"/>
      <c r="AV19" s="2"/>
      <c r="AW19" s="2"/>
      <c r="AX19" s="2"/>
      <c r="AY19" s="2"/>
    </row>
    <row r="20" spans="1:51" ht="78"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ht="49.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c r="A22" s="313" t="s">
        <v>78</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2"/>
      <c r="AY22" s="2"/>
    </row>
    <row r="23" spans="1:5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sheetData>
  <mergeCells count="2">
    <mergeCell ref="AP1:AW1"/>
    <mergeCell ref="A22:AW22"/>
  </mergeCells>
  <phoneticPr fontId="3"/>
  <dataValidations count="1">
    <dataValidation imeMode="hiragana" allowBlank="1" showInputMessage="1" showErrorMessage="1" sqref="AB4:AB19" xr:uid="{00000000-0002-0000-0500-000000000000}"/>
  </dataValidations>
  <printOptions horizontalCentered="1"/>
  <pageMargins left="0.86614173228346458" right="0.70866141732283472" top="0.78740157480314965" bottom="0.78740157480314965" header="0.51181102362204722" footer="0.51181102362204722"/>
  <pageSetup paperSize="9" orientation="portrait" r:id="rId1"/>
  <headerFooter alignWithMargins="0">
    <oddFooter>&amp;R&amp;"ＭＳ ゴシック,標準"&amp;10［2602]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22"/>
  <sheetViews>
    <sheetView workbookViewId="0"/>
  </sheetViews>
  <sheetFormatPr defaultRowHeight="14.25"/>
  <cols>
    <col min="1" max="49" width="1.625" style="1" customWidth="1"/>
    <col min="50" max="50" width="17.25" style="1" bestFit="1" customWidth="1"/>
    <col min="51" max="16384" width="9" style="1"/>
  </cols>
  <sheetData>
    <row r="1" spans="1:64" ht="15.75">
      <c r="J1" s="2"/>
      <c r="K1" s="2"/>
      <c r="L1" s="2"/>
      <c r="M1" s="2"/>
      <c r="N1" s="2"/>
      <c r="O1" s="2"/>
      <c r="P1" s="2"/>
      <c r="Q1" s="2"/>
      <c r="R1" s="2"/>
      <c r="S1" s="2"/>
      <c r="T1" s="2"/>
      <c r="U1" s="2"/>
      <c r="V1" s="2"/>
      <c r="W1" s="2"/>
      <c r="X1" s="2"/>
      <c r="Y1" s="2"/>
      <c r="Z1" s="2"/>
      <c r="AA1" s="2"/>
      <c r="AB1" s="2"/>
      <c r="AC1" s="2"/>
      <c r="AD1" s="2"/>
      <c r="AE1" s="382" t="s">
        <v>466</v>
      </c>
      <c r="AF1" s="382"/>
      <c r="AG1" s="382"/>
      <c r="AH1" s="382"/>
      <c r="AI1" s="382"/>
      <c r="AJ1" s="382"/>
      <c r="AK1" s="382"/>
      <c r="AL1" s="382"/>
      <c r="AM1" s="382"/>
      <c r="AN1" s="382"/>
      <c r="AO1" s="382"/>
      <c r="AP1" s="382"/>
      <c r="AQ1" s="382"/>
      <c r="AR1" s="382"/>
      <c r="AS1" s="382"/>
      <c r="AT1" s="382"/>
      <c r="AU1" s="382"/>
      <c r="AV1" s="382"/>
      <c r="AW1" s="382"/>
      <c r="AX1" s="2"/>
      <c r="AY1" s="2"/>
    </row>
    <row r="2" spans="1:64">
      <c r="A2" s="383" t="s">
        <v>0</v>
      </c>
      <c r="B2" s="384"/>
      <c r="C2" s="384"/>
      <c r="D2" s="384"/>
      <c r="E2" s="384"/>
      <c r="F2" s="384"/>
      <c r="G2" s="384"/>
      <c r="H2" s="384"/>
      <c r="I2" s="38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64">
      <c r="A3" s="386"/>
      <c r="B3" s="313"/>
      <c r="C3" s="313"/>
      <c r="D3" s="313"/>
      <c r="E3" s="313"/>
      <c r="F3" s="313"/>
      <c r="G3" s="313"/>
      <c r="H3" s="313"/>
      <c r="I3" s="38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64">
      <c r="A4" s="386"/>
      <c r="B4" s="313"/>
      <c r="C4" s="313"/>
      <c r="D4" s="313"/>
      <c r="E4" s="313"/>
      <c r="F4" s="313"/>
      <c r="G4" s="313"/>
      <c r="H4" s="313"/>
      <c r="I4" s="387"/>
      <c r="J4" s="2"/>
      <c r="K4" s="2"/>
      <c r="L4" s="2"/>
      <c r="M4" s="313" t="s">
        <v>432</v>
      </c>
      <c r="N4" s="313"/>
      <c r="O4" s="313"/>
      <c r="P4" s="313"/>
      <c r="Q4" s="313"/>
      <c r="R4" s="313"/>
      <c r="S4" s="313"/>
      <c r="T4" s="313"/>
      <c r="U4" s="5"/>
      <c r="V4" s="5"/>
      <c r="W4" s="2"/>
      <c r="X4" s="2"/>
      <c r="Y4" s="313" t="s">
        <v>1</v>
      </c>
      <c r="Z4" s="313"/>
      <c r="AA4" s="313"/>
      <c r="AB4" s="313"/>
      <c r="AC4" s="313"/>
      <c r="AD4" s="313"/>
      <c r="AE4" s="313"/>
      <c r="AF4" s="313"/>
      <c r="AG4" s="2"/>
      <c r="AH4" s="2"/>
      <c r="AI4" s="2"/>
      <c r="AJ4" s="2"/>
      <c r="AK4" s="5"/>
      <c r="AL4" s="5"/>
      <c r="AM4" s="5"/>
      <c r="AN4" s="5"/>
      <c r="AO4" s="5"/>
      <c r="AP4" s="5"/>
      <c r="AQ4" s="5"/>
      <c r="AR4" s="2"/>
      <c r="AS4" s="2"/>
      <c r="AT4" s="2"/>
      <c r="AU4" s="2"/>
      <c r="AV4" s="2"/>
      <c r="AW4" s="2"/>
      <c r="AX4" s="2"/>
      <c r="AY4" s="2"/>
    </row>
    <row r="5" spans="1:64">
      <c r="A5" s="386"/>
      <c r="B5" s="313"/>
      <c r="C5" s="313"/>
      <c r="D5" s="313"/>
      <c r="E5" s="313"/>
      <c r="F5" s="313"/>
      <c r="G5" s="313"/>
      <c r="H5" s="313"/>
      <c r="I5" s="387"/>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64" ht="15" customHeight="1">
      <c r="A6" s="388"/>
      <c r="B6" s="379"/>
      <c r="C6" s="379"/>
      <c r="D6" s="379"/>
      <c r="E6" s="379"/>
      <c r="F6" s="379"/>
      <c r="G6" s="379"/>
      <c r="H6" s="379"/>
      <c r="I6" s="389"/>
      <c r="J6" s="2"/>
      <c r="K6" s="2"/>
      <c r="L6" s="2"/>
      <c r="M6" s="2"/>
      <c r="N6" s="2"/>
      <c r="O6" s="2"/>
      <c r="P6" s="2"/>
      <c r="Q6" s="2"/>
      <c r="R6" s="2"/>
      <c r="S6" s="2"/>
      <c r="U6" s="390" t="s">
        <v>259</v>
      </c>
      <c r="V6" s="391"/>
      <c r="W6" s="391"/>
      <c r="X6" s="391"/>
      <c r="Y6" s="391"/>
      <c r="Z6" s="391"/>
      <c r="AA6" s="391"/>
      <c r="AB6" s="391"/>
      <c r="AC6" s="391"/>
      <c r="AD6" s="392">
        <f>基本情報!F21</f>
        <v>32361</v>
      </c>
      <c r="AE6" s="393"/>
      <c r="AF6" s="393"/>
      <c r="AG6" s="393"/>
      <c r="AH6" s="393"/>
      <c r="AI6" s="393"/>
      <c r="AJ6" s="393"/>
      <c r="AK6" s="393"/>
      <c r="AL6" s="393"/>
      <c r="AM6" s="393"/>
      <c r="AN6" s="393"/>
      <c r="AO6" s="393"/>
      <c r="AP6" s="393"/>
      <c r="AQ6" s="393"/>
      <c r="AR6" s="393"/>
      <c r="AS6" s="393"/>
      <c r="AT6" s="393"/>
      <c r="AU6" s="393"/>
      <c r="AV6" s="394"/>
      <c r="AW6" s="2"/>
      <c r="AX6" s="2"/>
      <c r="AY6" s="2"/>
    </row>
    <row r="7" spans="1:64" ht="15" customHeight="1">
      <c r="A7" s="2"/>
      <c r="B7" s="2"/>
      <c r="C7" s="2"/>
      <c r="D7" s="2"/>
      <c r="E7" s="2"/>
      <c r="F7" s="2"/>
      <c r="G7" s="2"/>
      <c r="H7" s="2"/>
      <c r="I7" s="2"/>
      <c r="J7" s="2"/>
      <c r="K7" s="2"/>
      <c r="L7" s="2"/>
      <c r="M7" s="2"/>
      <c r="N7" s="2"/>
      <c r="O7" s="2"/>
      <c r="P7" s="2"/>
      <c r="Q7" s="2"/>
      <c r="R7" s="2"/>
      <c r="S7" s="2"/>
      <c r="T7" s="2"/>
      <c r="U7" s="364" t="s">
        <v>260</v>
      </c>
      <c r="V7" s="365"/>
      <c r="W7" s="365"/>
      <c r="X7" s="365"/>
      <c r="Y7" s="365"/>
      <c r="Z7" s="365"/>
      <c r="AA7" s="365"/>
      <c r="AB7" s="365"/>
      <c r="AC7" s="366"/>
      <c r="AD7" s="370" t="str">
        <f>IF(基本情報!$F$21&lt;30864,MID(基本情報!$F$22,1,2),"")</f>
        <v/>
      </c>
      <c r="AE7" s="371"/>
      <c r="AF7" s="371"/>
      <c r="AG7" s="372" t="s">
        <v>266</v>
      </c>
      <c r="AH7" s="372"/>
      <c r="AI7" s="372"/>
      <c r="AJ7" s="372"/>
      <c r="AK7" s="372"/>
      <c r="AL7" s="372"/>
      <c r="AM7" s="372"/>
      <c r="AN7" s="372"/>
      <c r="AO7" s="372"/>
      <c r="AP7" s="371" t="str">
        <f>IF(基本情報!$F$21&lt;30864,MID(基本情報!$F$22,4,6),"")</f>
        <v/>
      </c>
      <c r="AQ7" s="371"/>
      <c r="AR7" s="371"/>
      <c r="AS7" s="371"/>
      <c r="AT7" s="371"/>
      <c r="AU7" s="374" t="s">
        <v>265</v>
      </c>
      <c r="AV7" s="375"/>
      <c r="AX7" s="2"/>
      <c r="AY7" s="2"/>
    </row>
    <row r="8" spans="1:64" ht="15" customHeight="1">
      <c r="A8" s="2"/>
      <c r="B8" s="2"/>
      <c r="C8" s="2"/>
      <c r="D8" s="2"/>
      <c r="E8" s="2"/>
      <c r="F8" s="2"/>
      <c r="G8" s="2"/>
      <c r="H8" s="2"/>
      <c r="I8" s="2"/>
      <c r="J8" s="2"/>
      <c r="K8" s="2"/>
      <c r="L8" s="2"/>
      <c r="M8" s="2"/>
      <c r="N8" s="2"/>
      <c r="O8" s="2"/>
      <c r="P8" s="2"/>
      <c r="Q8" s="2"/>
      <c r="R8" s="2"/>
      <c r="S8" s="2"/>
      <c r="T8" s="2"/>
      <c r="U8" s="367"/>
      <c r="V8" s="368"/>
      <c r="W8" s="368"/>
      <c r="X8" s="368"/>
      <c r="Y8" s="368"/>
      <c r="Z8" s="368"/>
      <c r="AA8" s="368"/>
      <c r="AB8" s="368"/>
      <c r="AC8" s="369"/>
      <c r="AD8" s="376" t="str">
        <f>IF(基本情報!$F$21&gt;30864,MID(基本情報!$F$22,1,2),"")</f>
        <v>88</v>
      </c>
      <c r="AE8" s="377"/>
      <c r="AF8" s="377"/>
      <c r="AG8" s="378" t="s">
        <v>267</v>
      </c>
      <c r="AH8" s="378"/>
      <c r="AI8" s="378"/>
      <c r="AJ8" s="378"/>
      <c r="AK8" s="378"/>
      <c r="AL8" s="378"/>
      <c r="AM8" s="378"/>
      <c r="AN8" s="378"/>
      <c r="AO8" s="378"/>
      <c r="AP8" s="377" t="str">
        <f>IF(基本情報!$F$21&gt;30864,MID(基本情報!$F$22,4,6),"")</f>
        <v>88888</v>
      </c>
      <c r="AQ8" s="377"/>
      <c r="AR8" s="377"/>
      <c r="AS8" s="377"/>
      <c r="AT8" s="377"/>
      <c r="AU8" s="380" t="s">
        <v>265</v>
      </c>
      <c r="AV8" s="381"/>
      <c r="AX8" s="2"/>
      <c r="AY8" s="2"/>
    </row>
    <row r="9" spans="1:64" ht="15" customHeight="1">
      <c r="A9" s="2"/>
      <c r="B9" s="2"/>
      <c r="C9" s="2"/>
      <c r="D9" s="2"/>
      <c r="E9" s="2"/>
      <c r="F9" s="2"/>
      <c r="G9" s="2"/>
      <c r="H9" s="2"/>
      <c r="I9" s="2"/>
      <c r="J9" s="2"/>
      <c r="K9" s="2"/>
      <c r="L9" s="2"/>
      <c r="M9" s="2"/>
      <c r="N9" s="2"/>
      <c r="O9" s="2"/>
      <c r="P9" s="2"/>
      <c r="Q9" s="2"/>
      <c r="R9" s="2"/>
      <c r="S9" s="2"/>
      <c r="T9" s="2"/>
      <c r="U9" s="357" t="s">
        <v>261</v>
      </c>
      <c r="V9" s="358"/>
      <c r="W9" s="358"/>
      <c r="X9" s="358"/>
      <c r="Y9" s="358"/>
      <c r="Z9" s="358"/>
      <c r="AA9" s="358"/>
      <c r="AB9" s="358"/>
      <c r="AC9" s="358"/>
      <c r="AD9" s="359">
        <f>基本情報!F23</f>
        <v>44165</v>
      </c>
      <c r="AE9" s="360"/>
      <c r="AF9" s="360"/>
      <c r="AG9" s="360"/>
      <c r="AH9" s="360"/>
      <c r="AI9" s="360"/>
      <c r="AJ9" s="360"/>
      <c r="AK9" s="360"/>
      <c r="AL9" s="360"/>
      <c r="AM9" s="360"/>
      <c r="AN9" s="360"/>
      <c r="AO9" s="360"/>
      <c r="AP9" s="360"/>
      <c r="AQ9" s="360"/>
      <c r="AR9" s="360"/>
      <c r="AS9" s="360"/>
      <c r="AT9" s="360"/>
      <c r="AU9" s="360"/>
      <c r="AV9" s="361"/>
      <c r="AW9" s="141"/>
      <c r="AX9" s="2"/>
      <c r="AY9" s="2"/>
    </row>
    <row r="10" spans="1:6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141"/>
      <c r="AJ10" s="141"/>
      <c r="AK10" s="141"/>
      <c r="AL10" s="141"/>
      <c r="AM10" s="141"/>
      <c r="AN10" s="141"/>
      <c r="AO10" s="141"/>
      <c r="AP10" s="141"/>
      <c r="AQ10" s="141"/>
      <c r="AR10" s="141"/>
      <c r="AS10" s="141"/>
      <c r="AT10" s="141"/>
      <c r="AU10" s="141"/>
      <c r="AV10" s="141"/>
      <c r="AW10" s="141"/>
      <c r="AX10" s="2"/>
      <c r="AY10" s="2"/>
    </row>
    <row r="11" spans="1:6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362" t="str">
        <f>基本情報!F3</f>
        <v>令和　　年　　月　　日</v>
      </c>
      <c r="AJ11" s="362"/>
      <c r="AK11" s="362"/>
      <c r="AL11" s="362"/>
      <c r="AM11" s="362"/>
      <c r="AN11" s="362"/>
      <c r="AO11" s="362"/>
      <c r="AP11" s="362"/>
      <c r="AQ11" s="362"/>
      <c r="AR11" s="362"/>
      <c r="AS11" s="362"/>
      <c r="AT11" s="362"/>
      <c r="AU11" s="362"/>
      <c r="AV11" s="362"/>
      <c r="AW11" s="362"/>
      <c r="AX11" s="2"/>
      <c r="AY11" s="2"/>
    </row>
    <row r="12" spans="1:64">
      <c r="A12" s="2"/>
      <c r="B12" s="363" t="s">
        <v>2</v>
      </c>
      <c r="C12" s="363"/>
      <c r="D12" s="363"/>
      <c r="E12" s="363"/>
      <c r="F12" s="363"/>
      <c r="G12" s="363"/>
      <c r="H12" s="363"/>
      <c r="I12" s="363"/>
      <c r="J12" s="363"/>
      <c r="K12" s="36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Y12" s="46"/>
      <c r="AZ12" s="46"/>
      <c r="BA12" s="46"/>
      <c r="BB12" s="46"/>
      <c r="BC12" s="46"/>
      <c r="BD12" s="46"/>
      <c r="BE12" s="46"/>
      <c r="BF12" s="46"/>
      <c r="BG12" s="46"/>
      <c r="BH12" s="46"/>
      <c r="BI12" s="46"/>
      <c r="BJ12" s="46"/>
      <c r="BK12" s="46"/>
      <c r="BL12" s="46"/>
    </row>
    <row r="13" spans="1:6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42"/>
      <c r="AY13" s="2"/>
    </row>
    <row r="14" spans="1:64">
      <c r="A14" s="2"/>
      <c r="B14" s="2"/>
      <c r="C14" s="363" t="s">
        <v>3</v>
      </c>
      <c r="D14" s="363"/>
      <c r="E14" s="363"/>
      <c r="F14" s="363"/>
      <c r="H14" s="363" t="str">
        <f>基本情報!F7</f>
        <v>藤田 礼子</v>
      </c>
      <c r="I14" s="363"/>
      <c r="J14" s="363"/>
      <c r="K14" s="363"/>
      <c r="L14" s="363"/>
      <c r="M14" s="363"/>
      <c r="N14" s="363"/>
      <c r="O14" s="363"/>
      <c r="P14" s="363"/>
      <c r="Q14" s="363"/>
      <c r="R14" s="363"/>
      <c r="S14" s="2"/>
      <c r="T14" s="313" t="s">
        <v>4</v>
      </c>
      <c r="U14" s="313"/>
      <c r="V14" s="2"/>
      <c r="W14" s="2"/>
      <c r="X14" s="2"/>
      <c r="Y14" s="2"/>
      <c r="Z14" s="2"/>
      <c r="AA14" s="2"/>
      <c r="AB14" s="2"/>
      <c r="AC14" s="2"/>
      <c r="AD14" s="2"/>
      <c r="AE14" s="2"/>
      <c r="AP14" s="2"/>
      <c r="AQ14" s="2"/>
      <c r="AR14" s="2"/>
      <c r="AS14" s="2"/>
      <c r="AT14" s="2"/>
      <c r="AU14" s="2"/>
      <c r="AV14" s="2"/>
      <c r="AW14" s="2"/>
      <c r="AX14" s="2"/>
    </row>
    <row r="15" spans="1:6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64">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c r="A17" s="2"/>
      <c r="B17" s="2"/>
      <c r="C17" s="2"/>
      <c r="D17" s="2"/>
      <c r="E17" s="2"/>
      <c r="F17" s="2"/>
      <c r="G17" s="2"/>
      <c r="H17" s="5" t="s">
        <v>464</v>
      </c>
      <c r="I17" s="5"/>
      <c r="J17" s="5"/>
      <c r="K17" s="5"/>
      <c r="L17" s="5"/>
      <c r="M17" s="5"/>
      <c r="N17" s="5"/>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c r="A18" s="2"/>
      <c r="B18" s="2"/>
      <c r="C18" s="2"/>
      <c r="D18" s="2"/>
      <c r="E18" s="2"/>
      <c r="F18" s="2"/>
      <c r="G18" s="2"/>
      <c r="H18" s="2"/>
      <c r="I18" s="2"/>
      <c r="J18" s="343" t="s">
        <v>39</v>
      </c>
      <c r="K18" s="343"/>
      <c r="L18" s="343"/>
      <c r="M18" s="343"/>
      <c r="N18" s="10"/>
      <c r="O18" s="344" t="str">
        <f>基本情報!F24</f>
        <v>じょうとじろう</v>
      </c>
      <c r="P18" s="344"/>
      <c r="Q18" s="344"/>
      <c r="R18" s="344"/>
      <c r="S18" s="344"/>
      <c r="T18" s="344"/>
      <c r="U18" s="344"/>
      <c r="V18" s="344"/>
      <c r="W18" s="344"/>
      <c r="X18" s="344"/>
      <c r="Y18" s="344"/>
      <c r="Z18" s="344"/>
      <c r="AA18" s="344"/>
      <c r="AB18" s="344"/>
      <c r="AC18" s="344"/>
      <c r="AD18" s="344"/>
      <c r="AE18" s="344"/>
      <c r="AF18" s="344"/>
      <c r="AG18" s="344"/>
      <c r="AH18" s="344"/>
      <c r="AI18" s="143"/>
      <c r="AJ18" s="143"/>
      <c r="AK18" s="2"/>
      <c r="AL18" s="2"/>
      <c r="AM18" s="2"/>
      <c r="AN18" s="2"/>
      <c r="AO18" s="2"/>
      <c r="AP18" s="2"/>
      <c r="AQ18" s="2"/>
      <c r="AR18" s="2"/>
      <c r="AS18" s="2"/>
      <c r="AT18" s="2"/>
      <c r="AU18" s="2"/>
      <c r="AV18" s="2"/>
      <c r="AW18" s="2"/>
      <c r="AX18" s="2"/>
      <c r="AY18" s="2"/>
    </row>
    <row r="19" spans="1:51" ht="18" customHeight="1">
      <c r="A19" s="2"/>
      <c r="B19" s="2"/>
      <c r="C19" s="2"/>
      <c r="D19" s="2"/>
      <c r="E19" s="2"/>
      <c r="F19" s="2"/>
      <c r="G19" s="2"/>
      <c r="H19" s="2"/>
      <c r="I19" s="2"/>
      <c r="J19" s="345" t="s">
        <v>10</v>
      </c>
      <c r="K19" s="345"/>
      <c r="L19" s="345"/>
      <c r="M19" s="345"/>
      <c r="N19" s="2"/>
      <c r="O19" s="355" t="str">
        <f>基本情報!F25</f>
        <v>譲渡次郎</v>
      </c>
      <c r="P19" s="355"/>
      <c r="Q19" s="355"/>
      <c r="R19" s="355"/>
      <c r="S19" s="355"/>
      <c r="T19" s="355"/>
      <c r="U19" s="355"/>
      <c r="V19" s="355"/>
      <c r="W19" s="355"/>
      <c r="X19" s="355"/>
      <c r="Y19" s="355"/>
      <c r="Z19" s="355"/>
      <c r="AA19" s="355"/>
      <c r="AB19" s="355"/>
      <c r="AC19" s="355"/>
      <c r="AD19" s="355"/>
      <c r="AE19" s="355"/>
      <c r="AF19" s="355"/>
      <c r="AG19" s="355"/>
      <c r="AH19" s="355"/>
      <c r="AI19" s="144"/>
      <c r="AJ19" s="144"/>
      <c r="AK19" s="2"/>
      <c r="AN19" s="2"/>
      <c r="AO19" s="2"/>
      <c r="AP19" s="190"/>
      <c r="AQ19" s="190"/>
      <c r="AR19" s="2"/>
      <c r="AS19" s="2"/>
      <c r="AT19" s="2"/>
      <c r="AU19" s="2"/>
      <c r="AV19" s="2"/>
      <c r="AW19" s="2"/>
      <c r="AX19" s="2"/>
      <c r="AY19" s="2"/>
    </row>
    <row r="20" spans="1:51" ht="15" customHeight="1">
      <c r="A20" s="2"/>
      <c r="B20" s="2"/>
      <c r="C20" s="2"/>
      <c r="D20" s="2"/>
      <c r="E20" s="2"/>
      <c r="F20" s="2"/>
      <c r="G20" s="2"/>
      <c r="H20" s="2"/>
      <c r="I20" s="2"/>
      <c r="J20" s="345" t="s">
        <v>9</v>
      </c>
      <c r="K20" s="345"/>
      <c r="L20" s="345"/>
      <c r="M20" s="345"/>
      <c r="N20" s="2"/>
      <c r="O20" s="347" t="str">
        <f>基本情報!F26</f>
        <v>譲渡</v>
      </c>
      <c r="P20" s="347"/>
      <c r="Q20" s="347"/>
      <c r="R20" s="347"/>
      <c r="S20" s="347"/>
      <c r="T20" s="347"/>
      <c r="U20" s="347"/>
      <c r="V20" s="348" t="s">
        <v>270</v>
      </c>
      <c r="W20" s="348"/>
      <c r="X20" s="348"/>
      <c r="Y20" s="348"/>
      <c r="Z20" s="348"/>
      <c r="AA20" s="348"/>
      <c r="AB20" s="2"/>
      <c r="AC20" s="2"/>
      <c r="AD20" s="2"/>
      <c r="AE20" s="2"/>
      <c r="AF20" s="2"/>
      <c r="AG20" s="2"/>
      <c r="AH20" s="2"/>
      <c r="AI20" s="2"/>
      <c r="AJ20" s="2"/>
      <c r="AK20" s="2"/>
      <c r="AL20" s="2"/>
      <c r="AM20" s="2"/>
      <c r="AN20" s="2"/>
      <c r="AO20" s="5"/>
      <c r="AP20" s="5"/>
      <c r="AQ20" s="5"/>
      <c r="AR20" s="5"/>
      <c r="AS20" s="2"/>
      <c r="AT20" s="2"/>
      <c r="AU20" s="2"/>
      <c r="AV20" s="2"/>
      <c r="AW20" s="2"/>
      <c r="AX20" s="2"/>
      <c r="AY20" s="2"/>
    </row>
    <row r="21" spans="1:51" ht="15" customHeight="1">
      <c r="A21" s="2"/>
      <c r="B21" s="2"/>
      <c r="C21" s="2"/>
      <c r="D21" s="2"/>
      <c r="E21" s="2"/>
      <c r="F21" s="2"/>
      <c r="G21" s="2"/>
      <c r="H21" s="2"/>
      <c r="I21" s="2"/>
      <c r="J21" s="345" t="s">
        <v>8</v>
      </c>
      <c r="K21" s="345"/>
      <c r="L21" s="345"/>
      <c r="M21" s="345"/>
      <c r="N21" s="25" t="s">
        <v>268</v>
      </c>
      <c r="O21" s="25"/>
      <c r="P21" s="349">
        <f>基本情報!F28</f>
        <v>2222222</v>
      </c>
      <c r="Q21" s="349"/>
      <c r="R21" s="349"/>
      <c r="S21" s="349"/>
      <c r="T21" s="349"/>
      <c r="U21" s="349"/>
      <c r="V21" s="25" t="s">
        <v>269</v>
      </c>
      <c r="W21" s="350" t="str">
        <f>基本情報!F29&amp;" "&amp;基本情報!F30</f>
        <v>譲渡人住所1-2-3 譲渡人ﾏﾝｼｮﾝ101</v>
      </c>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2"/>
      <c r="AY21" s="2"/>
    </row>
    <row r="22" spans="1:51" ht="15" customHeight="1">
      <c r="A22" s="2"/>
      <c r="B22" s="2"/>
      <c r="C22" s="2"/>
      <c r="D22" s="2"/>
      <c r="E22" s="2"/>
      <c r="F22" s="2"/>
      <c r="G22" s="2"/>
      <c r="H22" s="2"/>
      <c r="I22" s="2"/>
      <c r="J22" s="351" t="s">
        <v>262</v>
      </c>
      <c r="K22" s="351"/>
      <c r="L22" s="351"/>
      <c r="M22" s="351"/>
      <c r="N22" s="356" t="str">
        <f>基本情報!F31</f>
        <v>22-2222-2222</v>
      </c>
      <c r="O22" s="356"/>
      <c r="P22" s="356"/>
      <c r="Q22" s="356"/>
      <c r="R22" s="356"/>
      <c r="S22" s="356"/>
      <c r="T22" s="356"/>
      <c r="U22" s="356"/>
      <c r="V22" s="356"/>
      <c r="W22" s="356"/>
      <c r="X22" s="356"/>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 r="A24" s="2"/>
      <c r="B24" s="2"/>
      <c r="C24" s="2"/>
      <c r="D24" s="2"/>
      <c r="E24" s="2"/>
      <c r="F24" s="2"/>
      <c r="G24" s="2"/>
      <c r="H24" s="5" t="s">
        <v>465</v>
      </c>
      <c r="I24" s="5"/>
      <c r="J24" s="5"/>
      <c r="K24" s="5"/>
      <c r="L24" s="5"/>
      <c r="M24" s="5"/>
      <c r="N24" s="5"/>
      <c r="O24" s="2"/>
      <c r="P24" s="313" t="str">
        <f>基本情報!F34</f>
        <v>妻</v>
      </c>
      <c r="Q24" s="313"/>
      <c r="R24" s="313"/>
      <c r="S24" s="313"/>
      <c r="T24" s="313"/>
      <c r="U24" s="313"/>
      <c r="V24" s="313"/>
      <c r="W24" s="313"/>
      <c r="X24" s="313"/>
      <c r="Y24" s="313"/>
      <c r="Z24" s="2" t="s">
        <v>194</v>
      </c>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ht="14.25" customHeight="1">
      <c r="A25" s="2"/>
      <c r="B25" s="2"/>
      <c r="C25" s="2"/>
      <c r="D25" s="2"/>
      <c r="E25" s="2"/>
      <c r="F25" s="2"/>
      <c r="G25" s="2"/>
      <c r="H25" s="2"/>
      <c r="I25" s="2"/>
      <c r="J25" s="343" t="s">
        <v>39</v>
      </c>
      <c r="K25" s="343"/>
      <c r="L25" s="343"/>
      <c r="M25" s="343"/>
      <c r="N25" s="10"/>
      <c r="O25" s="344" t="str">
        <f>基本情報!F35</f>
        <v>しぼうごはなこ</v>
      </c>
      <c r="P25" s="344"/>
      <c r="Q25" s="344"/>
      <c r="R25" s="344"/>
      <c r="S25" s="344"/>
      <c r="T25" s="344"/>
      <c r="U25" s="344"/>
      <c r="V25" s="344"/>
      <c r="W25" s="344"/>
      <c r="X25" s="344"/>
      <c r="Y25" s="344"/>
      <c r="Z25" s="344"/>
      <c r="AA25" s="344"/>
      <c r="AB25" s="344"/>
      <c r="AC25" s="344"/>
      <c r="AD25" s="344"/>
      <c r="AE25" s="344"/>
      <c r="AF25" s="344"/>
      <c r="AG25" s="344"/>
      <c r="AH25" s="344"/>
      <c r="AI25" s="143"/>
      <c r="AJ25" s="143"/>
      <c r="AK25" s="2"/>
      <c r="AL25" s="2"/>
      <c r="AM25" s="2"/>
      <c r="AN25" s="2"/>
      <c r="AO25" s="2"/>
      <c r="AP25" s="2"/>
      <c r="AQ25" s="2"/>
      <c r="AR25" s="2"/>
      <c r="AS25" s="2"/>
      <c r="AT25" s="2"/>
      <c r="AU25" s="2"/>
      <c r="AV25" s="2"/>
      <c r="AW25" s="2"/>
      <c r="AX25" s="2"/>
      <c r="AY25" s="2"/>
    </row>
    <row r="26" spans="1:51" ht="18" customHeight="1">
      <c r="A26" s="2"/>
      <c r="B26" s="2"/>
      <c r="C26" s="2"/>
      <c r="D26" s="2"/>
      <c r="E26" s="2"/>
      <c r="F26" s="2"/>
      <c r="G26" s="2"/>
      <c r="H26" s="2"/>
      <c r="I26" s="2"/>
      <c r="J26" s="345" t="s">
        <v>10</v>
      </c>
      <c r="K26" s="345"/>
      <c r="L26" s="345"/>
      <c r="M26" s="345"/>
      <c r="N26" s="2"/>
      <c r="O26" s="355" t="str">
        <f>基本情報!F36</f>
        <v>死亡後花子</v>
      </c>
      <c r="P26" s="355"/>
      <c r="Q26" s="355"/>
      <c r="R26" s="355"/>
      <c r="S26" s="355"/>
      <c r="T26" s="355"/>
      <c r="U26" s="355"/>
      <c r="V26" s="355"/>
      <c r="W26" s="355"/>
      <c r="X26" s="355"/>
      <c r="Y26" s="355"/>
      <c r="Z26" s="355"/>
      <c r="AA26" s="355"/>
      <c r="AB26" s="355"/>
      <c r="AC26" s="355"/>
      <c r="AD26" s="355"/>
      <c r="AE26" s="355"/>
      <c r="AF26" s="355"/>
      <c r="AG26" s="355"/>
      <c r="AH26" s="355"/>
      <c r="AI26" s="144"/>
      <c r="AJ26" s="144"/>
      <c r="AK26" s="2"/>
      <c r="AN26" s="2"/>
      <c r="AO26" s="2"/>
      <c r="AP26" s="190"/>
      <c r="AQ26" s="190"/>
      <c r="AR26" s="2"/>
      <c r="AS26" s="2"/>
      <c r="AT26" s="2"/>
      <c r="AU26" s="2"/>
      <c r="AV26" s="2"/>
      <c r="AW26" s="2"/>
      <c r="AX26" s="2"/>
      <c r="AY26" s="2"/>
    </row>
    <row r="27" spans="1:51" ht="15" customHeight="1">
      <c r="A27" s="2"/>
      <c r="B27" s="2"/>
      <c r="C27" s="2"/>
      <c r="D27" s="2"/>
      <c r="E27" s="2"/>
      <c r="F27" s="2"/>
      <c r="G27" s="2"/>
      <c r="H27" s="2"/>
      <c r="I27" s="2"/>
      <c r="J27" s="345" t="s">
        <v>8</v>
      </c>
      <c r="K27" s="345"/>
      <c r="L27" s="345"/>
      <c r="M27" s="345"/>
      <c r="N27" s="25" t="s">
        <v>268</v>
      </c>
      <c r="O27" s="25"/>
      <c r="P27" s="349">
        <f>基本情報!F37</f>
        <v>3333333</v>
      </c>
      <c r="Q27" s="349"/>
      <c r="R27" s="349"/>
      <c r="S27" s="349"/>
      <c r="T27" s="349"/>
      <c r="U27" s="349"/>
      <c r="V27" s="25" t="s">
        <v>113</v>
      </c>
      <c r="W27" s="350" t="str">
        <f>基本情報!F38&amp;" "&amp;基本情報!F39</f>
        <v>死亡後住所1-2-3 死亡後ｱﾊﾟｰﾄ202</v>
      </c>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2"/>
      <c r="AY27" s="2"/>
    </row>
    <row r="28" spans="1:51" ht="15" customHeight="1">
      <c r="A28" s="2"/>
      <c r="B28" s="2"/>
      <c r="C28" s="2"/>
      <c r="D28" s="2"/>
      <c r="E28" s="2"/>
      <c r="F28" s="2"/>
      <c r="G28" s="2"/>
      <c r="H28" s="2"/>
      <c r="I28" s="2"/>
      <c r="J28" s="351" t="s">
        <v>262</v>
      </c>
      <c r="K28" s="351"/>
      <c r="L28" s="351"/>
      <c r="M28" s="351"/>
      <c r="N28" s="356" t="str">
        <f>基本情報!F40</f>
        <v>33-3333-3333</v>
      </c>
      <c r="O28" s="356"/>
      <c r="P28" s="356"/>
      <c r="Q28" s="356"/>
      <c r="R28" s="356"/>
      <c r="S28" s="356"/>
      <c r="T28" s="356"/>
      <c r="U28" s="356"/>
      <c r="V28" s="356"/>
      <c r="W28" s="356"/>
      <c r="X28" s="356"/>
      <c r="Y28" s="28"/>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 r="A30" s="2"/>
      <c r="B30" s="2"/>
      <c r="C30" s="2"/>
      <c r="D30" s="2"/>
      <c r="E30" s="2"/>
      <c r="F30" s="2"/>
      <c r="G30" s="2"/>
      <c r="H30" s="354" t="s">
        <v>263</v>
      </c>
      <c r="I30" s="354"/>
      <c r="J30" s="354"/>
      <c r="K30" s="354"/>
      <c r="L30" s="354"/>
      <c r="M30" s="354"/>
      <c r="N30" s="354"/>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ht="14.25" customHeight="1">
      <c r="A31" s="2"/>
      <c r="B31" s="2"/>
      <c r="C31" s="2"/>
      <c r="D31" s="2"/>
      <c r="E31" s="2"/>
      <c r="F31" s="2"/>
      <c r="G31" s="2"/>
      <c r="H31" s="2"/>
      <c r="I31" s="2"/>
      <c r="J31" s="343" t="s">
        <v>39</v>
      </c>
      <c r="K31" s="343"/>
      <c r="L31" s="343"/>
      <c r="M31" s="343"/>
      <c r="N31" s="10"/>
      <c r="O31" s="344" t="str">
        <f>基本情報!F10</f>
        <v>じょうじゅいちろう</v>
      </c>
      <c r="P31" s="344"/>
      <c r="Q31" s="344"/>
      <c r="R31" s="344"/>
      <c r="S31" s="344"/>
      <c r="T31" s="344"/>
      <c r="U31" s="344"/>
      <c r="V31" s="344"/>
      <c r="W31" s="344"/>
      <c r="X31" s="344"/>
      <c r="Y31" s="344"/>
      <c r="Z31" s="344"/>
      <c r="AA31" s="344"/>
      <c r="AB31" s="344"/>
      <c r="AC31" s="344"/>
      <c r="AD31" s="344"/>
      <c r="AE31" s="344"/>
      <c r="AF31" s="344"/>
      <c r="AG31" s="344"/>
      <c r="AH31" s="344"/>
      <c r="AI31" s="143"/>
      <c r="AJ31" s="143"/>
      <c r="AK31" s="2"/>
      <c r="AL31" s="2"/>
      <c r="AM31" s="2"/>
      <c r="AN31" s="2"/>
      <c r="AO31" s="2"/>
      <c r="AP31" s="2"/>
      <c r="AQ31" s="2"/>
      <c r="AR31" s="2"/>
      <c r="AS31" s="2"/>
      <c r="AT31" s="2"/>
      <c r="AU31" s="2"/>
      <c r="AV31" s="2"/>
      <c r="AW31" s="2"/>
      <c r="AX31" s="2"/>
      <c r="AY31" s="2"/>
    </row>
    <row r="32" spans="1:51" ht="18" customHeight="1">
      <c r="A32" s="2"/>
      <c r="B32" s="2"/>
      <c r="C32" s="2"/>
      <c r="D32" s="2"/>
      <c r="E32" s="2"/>
      <c r="F32" s="2"/>
      <c r="G32" s="2"/>
      <c r="H32" s="2"/>
      <c r="I32" s="2"/>
      <c r="J32" s="345" t="s">
        <v>10</v>
      </c>
      <c r="K32" s="345"/>
      <c r="L32" s="345"/>
      <c r="M32" s="345"/>
      <c r="N32" s="2"/>
      <c r="O32" s="346" t="str">
        <f>基本情報!F11</f>
        <v>譲受一郎</v>
      </c>
      <c r="P32" s="346"/>
      <c r="Q32" s="346"/>
      <c r="R32" s="346"/>
      <c r="S32" s="346"/>
      <c r="T32" s="346"/>
      <c r="U32" s="346"/>
      <c r="V32" s="346"/>
      <c r="W32" s="346"/>
      <c r="X32" s="346"/>
      <c r="Y32" s="346"/>
      <c r="Z32" s="346"/>
      <c r="AA32" s="346"/>
      <c r="AB32" s="346"/>
      <c r="AC32" s="346"/>
      <c r="AD32" s="346"/>
      <c r="AE32" s="346"/>
      <c r="AF32" s="346"/>
      <c r="AG32" s="346"/>
      <c r="AH32" s="346"/>
      <c r="AI32" s="144"/>
      <c r="AJ32" s="144"/>
      <c r="AK32" s="2"/>
      <c r="AN32" s="2"/>
      <c r="AO32" s="2"/>
      <c r="AP32" s="190"/>
      <c r="AQ32" s="190"/>
      <c r="AR32" s="2"/>
      <c r="AS32" s="2"/>
      <c r="AT32" s="2"/>
      <c r="AU32" s="2"/>
      <c r="AV32" s="2"/>
      <c r="AW32" s="2"/>
      <c r="AX32" s="2"/>
      <c r="AY32" s="2"/>
    </row>
    <row r="33" spans="1:54" ht="15" customHeight="1">
      <c r="A33" s="2"/>
      <c r="B33" s="2"/>
      <c r="C33" s="2"/>
      <c r="D33" s="2"/>
      <c r="E33" s="2"/>
      <c r="F33" s="2"/>
      <c r="G33" s="2"/>
      <c r="H33" s="2"/>
      <c r="I33" s="2"/>
      <c r="J33" s="345" t="s">
        <v>9</v>
      </c>
      <c r="K33" s="345"/>
      <c r="L33" s="345"/>
      <c r="M33" s="345"/>
      <c r="N33" s="2"/>
      <c r="O33" s="347" t="str">
        <f>基本情報!F12</f>
        <v>譲受</v>
      </c>
      <c r="P33" s="347"/>
      <c r="Q33" s="347"/>
      <c r="R33" s="347"/>
      <c r="S33" s="347"/>
      <c r="T33" s="347"/>
      <c r="U33" s="347"/>
      <c r="V33" s="348" t="s">
        <v>271</v>
      </c>
      <c r="W33" s="348"/>
      <c r="X33" s="348"/>
      <c r="Y33" s="348"/>
      <c r="Z33" s="348"/>
      <c r="AA33" s="348"/>
      <c r="AB33" s="2"/>
      <c r="AC33" s="2"/>
      <c r="AD33" s="2"/>
      <c r="AE33" s="2"/>
      <c r="AF33" s="2"/>
      <c r="AG33" s="2"/>
      <c r="AH33" s="2"/>
      <c r="AI33" s="2"/>
      <c r="AJ33" s="2"/>
      <c r="AK33" s="2"/>
      <c r="AL33" s="2"/>
      <c r="AM33" s="2"/>
      <c r="AN33" s="2"/>
      <c r="AO33" s="5"/>
      <c r="AP33" s="5"/>
      <c r="AQ33" s="5"/>
      <c r="AR33" s="5"/>
      <c r="AS33" s="5"/>
      <c r="AT33" s="5"/>
      <c r="AU33" s="5"/>
      <c r="AV33" s="5"/>
      <c r="AW33" s="5"/>
      <c r="AX33" s="5"/>
      <c r="AY33" s="5"/>
      <c r="AZ33" s="5"/>
      <c r="BA33" s="5"/>
      <c r="BB33" s="5"/>
    </row>
    <row r="34" spans="1:54" ht="15" customHeight="1">
      <c r="A34" s="2"/>
      <c r="B34" s="2"/>
      <c r="C34" s="2"/>
      <c r="D34" s="2"/>
      <c r="E34" s="2"/>
      <c r="F34" s="2"/>
      <c r="G34" s="2"/>
      <c r="H34" s="2"/>
      <c r="I34" s="2"/>
      <c r="J34" s="345" t="s">
        <v>8</v>
      </c>
      <c r="K34" s="345"/>
      <c r="L34" s="345"/>
      <c r="M34" s="345"/>
      <c r="N34" s="25" t="s">
        <v>268</v>
      </c>
      <c r="O34" s="25"/>
      <c r="P34" s="349">
        <f>基本情報!F14</f>
        <v>1111111</v>
      </c>
      <c r="Q34" s="349"/>
      <c r="R34" s="349"/>
      <c r="S34" s="349"/>
      <c r="T34" s="349"/>
      <c r="U34" s="349"/>
      <c r="V34" s="25" t="s">
        <v>269</v>
      </c>
      <c r="W34" s="350" t="str">
        <f>基本情報!F15&amp;" "&amp;基本情報!F16</f>
        <v>譲受者住所1-2-12 譲受者ｱﾊﾟｰﾄ102</v>
      </c>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2"/>
      <c r="AY34" s="2"/>
    </row>
    <row r="35" spans="1:54" ht="15" customHeight="1">
      <c r="A35" s="2"/>
      <c r="B35" s="2"/>
      <c r="C35" s="2"/>
      <c r="D35" s="2"/>
      <c r="E35" s="2"/>
      <c r="F35" s="2"/>
      <c r="G35" s="2"/>
      <c r="H35" s="2"/>
      <c r="I35" s="2"/>
      <c r="J35" s="351" t="s">
        <v>262</v>
      </c>
      <c r="K35" s="351"/>
      <c r="L35" s="351"/>
      <c r="M35" s="351"/>
      <c r="N35" s="352" t="str">
        <f>基本情報!F17</f>
        <v>11-1111-1111</v>
      </c>
      <c r="O35" s="352"/>
      <c r="P35" s="352"/>
      <c r="Q35" s="352"/>
      <c r="R35" s="352"/>
      <c r="S35" s="352"/>
      <c r="T35" s="352"/>
      <c r="U35" s="352"/>
      <c r="V35" s="352"/>
      <c r="W35" s="352"/>
      <c r="X35" s="352"/>
      <c r="Y35" s="28"/>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4" ht="24"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5"/>
      <c r="AT36" s="5"/>
      <c r="AV36" s="2"/>
      <c r="AX36" s="2"/>
    </row>
    <row r="37" spans="1:54" ht="18" customHeight="1">
      <c r="A37" s="353" t="s">
        <v>580</v>
      </c>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2"/>
    </row>
    <row r="38" spans="1:54" ht="18" customHeight="1">
      <c r="A38" s="2"/>
      <c r="B38" s="2"/>
      <c r="C38" s="2"/>
      <c r="D38" s="2"/>
      <c r="E38" s="138"/>
      <c r="F38" s="2"/>
      <c r="G38" s="2"/>
      <c r="H38" s="2"/>
      <c r="I38" s="2"/>
      <c r="J38" s="2"/>
      <c r="K38" s="2"/>
      <c r="L38" s="2"/>
      <c r="M38" s="2"/>
      <c r="N38" s="2"/>
      <c r="O38" s="2"/>
      <c r="P38" s="2"/>
      <c r="AX38" s="2"/>
    </row>
    <row r="39" spans="1:54" ht="24" customHeight="1">
      <c r="A39" s="2"/>
      <c r="B39" s="2"/>
      <c r="C39" s="2"/>
      <c r="D39" s="2"/>
      <c r="E39" s="2"/>
      <c r="F39" s="2"/>
      <c r="G39" s="2"/>
      <c r="H39" s="2"/>
      <c r="I39" s="2"/>
      <c r="J39" s="2"/>
      <c r="K39" s="2"/>
      <c r="L39" s="2"/>
      <c r="M39" s="2"/>
      <c r="N39" s="2"/>
      <c r="O39" s="2"/>
      <c r="P39" s="2"/>
      <c r="AX39" s="2"/>
    </row>
    <row r="40" spans="1:54" ht="52.5" customHeight="1">
      <c r="A40" s="2"/>
      <c r="B40" s="342" t="s">
        <v>581</v>
      </c>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X40" s="2"/>
    </row>
    <row r="41" spans="1:54" ht="21.75" customHeight="1" thickBo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4" ht="24" customHeight="1" thickBot="1">
      <c r="A42" s="337" t="s">
        <v>552</v>
      </c>
      <c r="B42" s="338"/>
      <c r="C42" s="338"/>
      <c r="D42" s="338"/>
      <c r="E42" s="338"/>
      <c r="F42" s="338"/>
      <c r="G42" s="338"/>
      <c r="H42" s="338"/>
      <c r="I42" s="338"/>
      <c r="J42" s="338"/>
      <c r="K42" s="403" t="str">
        <f>基本情報!F43</f>
        <v>△△個人タクシー協同組合
△△△支部</v>
      </c>
      <c r="L42" s="404"/>
      <c r="M42" s="404"/>
      <c r="N42" s="404"/>
      <c r="O42" s="404"/>
      <c r="P42" s="404"/>
      <c r="Q42" s="404"/>
      <c r="R42" s="404"/>
      <c r="S42" s="404"/>
      <c r="T42" s="404"/>
      <c r="U42" s="404"/>
      <c r="V42" s="404"/>
      <c r="W42" s="404"/>
      <c r="X42" s="405"/>
      <c r="Y42" s="2"/>
      <c r="Z42" s="307" t="s">
        <v>24</v>
      </c>
      <c r="AA42" s="308"/>
      <c r="AB42" s="308"/>
      <c r="AC42" s="308"/>
      <c r="AD42" s="308"/>
      <c r="AE42" s="308"/>
      <c r="AF42" s="308"/>
      <c r="AG42" s="308"/>
      <c r="AH42" s="308"/>
      <c r="AI42" s="308"/>
      <c r="AJ42" s="308"/>
      <c r="AK42" s="309"/>
      <c r="AL42" s="310" t="s">
        <v>25</v>
      </c>
      <c r="AM42" s="311"/>
      <c r="AN42" s="311"/>
      <c r="AO42" s="311"/>
      <c r="AP42" s="311"/>
      <c r="AQ42" s="311"/>
      <c r="AR42" s="311"/>
      <c r="AS42" s="311"/>
      <c r="AT42" s="311"/>
      <c r="AU42" s="311"/>
      <c r="AV42" s="311"/>
      <c r="AW42" s="312"/>
      <c r="AX42" s="2"/>
      <c r="AY42" s="2"/>
    </row>
    <row r="43" spans="1:54" ht="28.5" customHeight="1">
      <c r="A43" s="314" t="s">
        <v>21</v>
      </c>
      <c r="B43" s="315"/>
      <c r="C43" s="315"/>
      <c r="D43" s="315"/>
      <c r="E43" s="315"/>
      <c r="F43" s="315"/>
      <c r="G43" s="315"/>
      <c r="H43" s="315"/>
      <c r="I43" s="315"/>
      <c r="J43" s="315"/>
      <c r="K43" s="316">
        <f>基本情報!F44</f>
        <v>555</v>
      </c>
      <c r="L43" s="317"/>
      <c r="M43" s="317"/>
      <c r="N43" s="317"/>
      <c r="O43" s="317"/>
      <c r="P43" s="317"/>
      <c r="Q43" s="317"/>
      <c r="R43" s="317"/>
      <c r="S43" s="317"/>
      <c r="T43" s="317"/>
      <c r="U43" s="317"/>
      <c r="V43" s="317"/>
      <c r="W43" s="317"/>
      <c r="X43" s="318"/>
      <c r="Y43" s="2"/>
      <c r="Z43" s="319"/>
      <c r="AA43" s="320"/>
      <c r="AB43" s="320"/>
      <c r="AC43" s="320"/>
      <c r="AD43" s="320"/>
      <c r="AE43" s="320"/>
      <c r="AF43" s="320"/>
      <c r="AG43" s="320"/>
      <c r="AH43" s="320"/>
      <c r="AI43" s="320"/>
      <c r="AJ43" s="320"/>
      <c r="AK43" s="321"/>
      <c r="AL43" s="319"/>
      <c r="AM43" s="320"/>
      <c r="AN43" s="320"/>
      <c r="AO43" s="320"/>
      <c r="AP43" s="320"/>
      <c r="AQ43" s="320"/>
      <c r="AR43" s="320"/>
      <c r="AS43" s="320"/>
      <c r="AT43" s="320"/>
      <c r="AU43" s="320"/>
      <c r="AV43" s="320"/>
      <c r="AW43" s="321"/>
      <c r="AX43" s="2"/>
      <c r="AY43" s="2"/>
    </row>
    <row r="44" spans="1:54" ht="28.5" customHeight="1">
      <c r="A44" s="327" t="s">
        <v>22</v>
      </c>
      <c r="B44" s="328"/>
      <c r="C44" s="328"/>
      <c r="D44" s="328"/>
      <c r="E44" s="328"/>
      <c r="F44" s="328"/>
      <c r="G44" s="328"/>
      <c r="H44" s="328"/>
      <c r="I44" s="328"/>
      <c r="J44" s="328"/>
      <c r="K44" s="334" t="str">
        <f>基本情報!F45</f>
        <v>55-5555-5555</v>
      </c>
      <c r="L44" s="335"/>
      <c r="M44" s="335"/>
      <c r="N44" s="335"/>
      <c r="O44" s="335"/>
      <c r="P44" s="335"/>
      <c r="Q44" s="335"/>
      <c r="R44" s="335"/>
      <c r="S44" s="335"/>
      <c r="T44" s="335"/>
      <c r="U44" s="335"/>
      <c r="V44" s="335"/>
      <c r="W44" s="335"/>
      <c r="X44" s="336"/>
      <c r="Y44" s="2"/>
      <c r="Z44" s="322"/>
      <c r="AA44" s="313"/>
      <c r="AB44" s="313"/>
      <c r="AC44" s="313"/>
      <c r="AD44" s="313"/>
      <c r="AE44" s="313"/>
      <c r="AF44" s="313"/>
      <c r="AG44" s="313"/>
      <c r="AH44" s="313"/>
      <c r="AI44" s="313"/>
      <c r="AJ44" s="313"/>
      <c r="AK44" s="323"/>
      <c r="AL44" s="322"/>
      <c r="AM44" s="313"/>
      <c r="AN44" s="313"/>
      <c r="AO44" s="313"/>
      <c r="AP44" s="313"/>
      <c r="AQ44" s="313"/>
      <c r="AR44" s="313"/>
      <c r="AS44" s="313"/>
      <c r="AT44" s="313"/>
      <c r="AU44" s="313"/>
      <c r="AV44" s="313"/>
      <c r="AW44" s="323"/>
      <c r="AX44" s="2"/>
      <c r="AY44" s="2"/>
    </row>
    <row r="45" spans="1:54" ht="28.5" customHeight="1" thickBot="1">
      <c r="A45" s="329" t="s">
        <v>23</v>
      </c>
      <c r="B45" s="330"/>
      <c r="C45" s="330"/>
      <c r="D45" s="330"/>
      <c r="E45" s="330"/>
      <c r="F45" s="330"/>
      <c r="G45" s="330"/>
      <c r="H45" s="330"/>
      <c r="I45" s="330"/>
      <c r="J45" s="330"/>
      <c r="K45" s="331" t="str">
        <f>基本情報!F46</f>
        <v>事務五郎</v>
      </c>
      <c r="L45" s="332"/>
      <c r="M45" s="332"/>
      <c r="N45" s="332"/>
      <c r="O45" s="332"/>
      <c r="P45" s="332"/>
      <c r="Q45" s="332"/>
      <c r="R45" s="332"/>
      <c r="S45" s="332"/>
      <c r="T45" s="332"/>
      <c r="U45" s="332"/>
      <c r="V45" s="332"/>
      <c r="W45" s="332"/>
      <c r="X45" s="333"/>
      <c r="Y45" s="2"/>
      <c r="Z45" s="324"/>
      <c r="AA45" s="325"/>
      <c r="AB45" s="325"/>
      <c r="AC45" s="325"/>
      <c r="AD45" s="325"/>
      <c r="AE45" s="325"/>
      <c r="AF45" s="325"/>
      <c r="AG45" s="325"/>
      <c r="AH45" s="325"/>
      <c r="AI45" s="325"/>
      <c r="AJ45" s="325"/>
      <c r="AK45" s="326"/>
      <c r="AL45" s="324"/>
      <c r="AM45" s="325"/>
      <c r="AN45" s="325"/>
      <c r="AO45" s="325"/>
      <c r="AP45" s="325"/>
      <c r="AQ45" s="325"/>
      <c r="AR45" s="325"/>
      <c r="AS45" s="325"/>
      <c r="AT45" s="325"/>
      <c r="AU45" s="325"/>
      <c r="AV45" s="325"/>
      <c r="AW45" s="326"/>
      <c r="AX45" s="2"/>
      <c r="AY45" s="2"/>
    </row>
    <row r="46" spans="1:54"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4">
      <c r="A47" s="313" t="s">
        <v>26</v>
      </c>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2"/>
      <c r="AY47" s="2"/>
    </row>
    <row r="48" spans="1:5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sheetData>
  <sheetProtection sheet="1" objects="1" scenarios="1"/>
  <mergeCells count="73">
    <mergeCell ref="AE1:AW1"/>
    <mergeCell ref="J25:M25"/>
    <mergeCell ref="O25:AH25"/>
    <mergeCell ref="M4:T4"/>
    <mergeCell ref="P24:Y24"/>
    <mergeCell ref="N22:X22"/>
    <mergeCell ref="AI11:AW11"/>
    <mergeCell ref="W21:AW21"/>
    <mergeCell ref="T14:U14"/>
    <mergeCell ref="O18:AH18"/>
    <mergeCell ref="V20:AA20"/>
    <mergeCell ref="U9:AC9"/>
    <mergeCell ref="A2:I2"/>
    <mergeCell ref="A3:I6"/>
    <mergeCell ref="AG8:AO8"/>
    <mergeCell ref="AD7:AF7"/>
    <mergeCell ref="AD8:AF8"/>
    <mergeCell ref="U7:AC8"/>
    <mergeCell ref="Y4:AF4"/>
    <mergeCell ref="U6:AC6"/>
    <mergeCell ref="AD6:AV6"/>
    <mergeCell ref="W34:AW34"/>
    <mergeCell ref="O32:AH32"/>
    <mergeCell ref="B12:K12"/>
    <mergeCell ref="C14:F14"/>
    <mergeCell ref="H14:R14"/>
    <mergeCell ref="O19:AH19"/>
    <mergeCell ref="O31:AH31"/>
    <mergeCell ref="J21:M21"/>
    <mergeCell ref="J32:M32"/>
    <mergeCell ref="J20:M20"/>
    <mergeCell ref="J31:M31"/>
    <mergeCell ref="J27:M27"/>
    <mergeCell ref="P27:U27"/>
    <mergeCell ref="W27:AW27"/>
    <mergeCell ref="J28:M28"/>
    <mergeCell ref="N28:X28"/>
    <mergeCell ref="H30:N30"/>
    <mergeCell ref="O20:U20"/>
    <mergeCell ref="P21:U21"/>
    <mergeCell ref="J22:M22"/>
    <mergeCell ref="AU7:AV7"/>
    <mergeCell ref="AU8:AV8"/>
    <mergeCell ref="AP7:AT7"/>
    <mergeCell ref="AP8:AT8"/>
    <mergeCell ref="AG7:AO7"/>
    <mergeCell ref="J18:M18"/>
    <mergeCell ref="J19:M19"/>
    <mergeCell ref="AD9:AV9"/>
    <mergeCell ref="J26:M26"/>
    <mergeCell ref="O26:AH26"/>
    <mergeCell ref="V33:AA33"/>
    <mergeCell ref="A47:AW47"/>
    <mergeCell ref="A45:J45"/>
    <mergeCell ref="K45:X45"/>
    <mergeCell ref="A44:J44"/>
    <mergeCell ref="AL42:AW42"/>
    <mergeCell ref="A43:J43"/>
    <mergeCell ref="K43:X43"/>
    <mergeCell ref="Z43:AK45"/>
    <mergeCell ref="AL43:AW45"/>
    <mergeCell ref="J35:M35"/>
    <mergeCell ref="J34:M34"/>
    <mergeCell ref="J33:M33"/>
    <mergeCell ref="O33:U33"/>
    <mergeCell ref="P34:U34"/>
    <mergeCell ref="B40:AV40"/>
    <mergeCell ref="N35:X35"/>
    <mergeCell ref="A42:J42"/>
    <mergeCell ref="K42:X42"/>
    <mergeCell ref="Z42:AK42"/>
    <mergeCell ref="K44:X44"/>
    <mergeCell ref="A37:AW37"/>
  </mergeCells>
  <phoneticPr fontId="3"/>
  <conditionalFormatting sqref="AD9:AV9 AD6:AV6">
    <cfRule type="cellIs" dxfId="46" priority="2" stopIfTrue="1" operator="between">
      <formula>43586</formula>
      <formula>43830</formula>
    </cfRule>
  </conditionalFormatting>
  <conditionalFormatting sqref="AI11:AW11">
    <cfRule type="cellIs" dxfId="45" priority="1" stopIfTrue="1" operator="between">
      <formula>43586</formula>
      <formula>43830</formula>
    </cfRule>
  </conditionalFormatting>
  <dataValidations count="3">
    <dataValidation imeMode="disabled" allowBlank="1" showInputMessage="1" showErrorMessage="1" sqref="N22 AY12:BL12 P27:U27 N28 AX13 AD6:AV6 AD7:AF8 AP7:AT8 AD9:AV9 P21:U21 N35 P34:U34 K44" xr:uid="{00000000-0002-0000-0600-000000000000}"/>
    <dataValidation imeMode="hiragana" allowBlank="1" showInputMessage="1" showErrorMessage="1" sqref="O31:O32 K45:X45 O33:U33 AI31:AJ32 W34 AO20:AR20 AO33:BB33 O18:AJ19 O20:U20 W21:AW21 O25:O26 AI25:AJ26 W27:AW27 K42:X42" xr:uid="{00000000-0002-0000-0600-000001000000}"/>
    <dataValidation imeMode="fullAlpha" allowBlank="1" showInputMessage="1" showErrorMessage="1" sqref="K43:X43" xr:uid="{00000000-0002-0000-0600-000002000000}"/>
  </dataValidations>
  <printOptions horizontalCentered="1"/>
  <pageMargins left="0.86614173228346458" right="0.70866141732283472" top="0.78740157480314965" bottom="0.39370078740157483" header="0.51181102362204722" footer="0.31496062992125984"/>
  <pageSetup paperSize="9" orientation="portrait" r:id="rId1"/>
  <headerFooter alignWithMargins="0">
    <oddFooter>&amp;R&amp;"ＭＳ ゴシック,標準"&amp;10［2602］</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20"/>
  <sheetViews>
    <sheetView workbookViewId="0"/>
  </sheetViews>
  <sheetFormatPr defaultRowHeight="14.25"/>
  <cols>
    <col min="1" max="49" width="1.625" style="1" customWidth="1"/>
    <col min="50" max="50" width="17.25" style="1" bestFit="1" customWidth="1"/>
    <col min="51" max="16384" width="9" style="1"/>
  </cols>
  <sheetData>
    <row r="1" spans="1:51" ht="15.75">
      <c r="J1" s="2"/>
      <c r="K1" s="2"/>
      <c r="L1" s="2"/>
      <c r="M1" s="2"/>
      <c r="N1" s="2"/>
      <c r="O1" s="2"/>
      <c r="P1" s="2"/>
      <c r="Q1" s="2"/>
      <c r="R1" s="2"/>
      <c r="S1" s="2"/>
      <c r="T1" s="2"/>
      <c r="U1" s="2"/>
      <c r="V1" s="2"/>
      <c r="W1" s="2"/>
      <c r="X1" s="2"/>
      <c r="Y1" s="2"/>
      <c r="Z1" s="2"/>
      <c r="AA1" s="2"/>
      <c r="AB1" s="2"/>
      <c r="AC1" s="2"/>
      <c r="AD1" s="2"/>
      <c r="AE1" s="382" t="s">
        <v>467</v>
      </c>
      <c r="AF1" s="382"/>
      <c r="AG1" s="382"/>
      <c r="AH1" s="382"/>
      <c r="AI1" s="382"/>
      <c r="AJ1" s="382"/>
      <c r="AK1" s="382"/>
      <c r="AL1" s="382"/>
      <c r="AM1" s="382"/>
      <c r="AN1" s="382"/>
      <c r="AO1" s="382"/>
      <c r="AP1" s="382"/>
      <c r="AQ1" s="382"/>
      <c r="AR1" s="382"/>
      <c r="AS1" s="382"/>
      <c r="AT1" s="382"/>
      <c r="AU1" s="382"/>
      <c r="AV1" s="382"/>
      <c r="AW1" s="382"/>
      <c r="AX1" s="2"/>
      <c r="AY1" s="2"/>
    </row>
    <row r="2" spans="1:5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c r="A3" s="313" t="s">
        <v>274</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2"/>
      <c r="AY3" s="2"/>
    </row>
    <row r="4" spans="1:51">
      <c r="A4" s="5"/>
      <c r="B4" s="5"/>
      <c r="C4" s="5"/>
      <c r="D4" s="5"/>
      <c r="E4" s="5"/>
      <c r="F4" s="5"/>
      <c r="G4" s="5"/>
      <c r="H4" s="5"/>
      <c r="I4" s="5"/>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c r="A5" s="1" t="s">
        <v>273</v>
      </c>
      <c r="B5" s="5"/>
      <c r="C5" s="5"/>
      <c r="D5" s="5"/>
      <c r="E5" s="5"/>
      <c r="F5" s="5"/>
      <c r="G5" s="5"/>
      <c r="H5" s="5"/>
      <c r="I5" s="5"/>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c r="A6" s="5"/>
      <c r="B6" s="5"/>
      <c r="C6" s="5"/>
      <c r="D6" s="5"/>
      <c r="E6" s="5"/>
      <c r="F6" s="5"/>
      <c r="G6" s="5"/>
      <c r="H6" s="5"/>
      <c r="I6" s="5"/>
      <c r="J6" s="2"/>
      <c r="K6" s="2"/>
      <c r="L6" s="2"/>
      <c r="M6" s="2"/>
      <c r="N6" s="2"/>
      <c r="O6" s="2"/>
      <c r="P6" s="2"/>
      <c r="Q6" s="2"/>
      <c r="R6" s="2"/>
      <c r="S6" s="2"/>
      <c r="T6" s="2"/>
      <c r="U6" s="2"/>
      <c r="V6" s="2"/>
      <c r="W6" s="2"/>
      <c r="X6" s="2"/>
      <c r="Y6" s="2"/>
      <c r="Z6" s="2"/>
      <c r="AA6" s="2"/>
      <c r="AB6" s="10"/>
      <c r="AC6" s="10"/>
      <c r="AD6" s="10"/>
      <c r="AE6" s="10"/>
      <c r="AF6" s="10"/>
      <c r="AG6" s="10"/>
      <c r="AH6" s="10"/>
      <c r="AI6" s="10"/>
      <c r="AJ6" s="10"/>
      <c r="AK6" s="10"/>
      <c r="AL6" s="10"/>
      <c r="AM6" s="10"/>
      <c r="AN6" s="10"/>
      <c r="AO6" s="10"/>
      <c r="AP6" s="10"/>
      <c r="AQ6" s="10"/>
      <c r="AR6" s="10"/>
      <c r="AS6" s="10"/>
      <c r="AT6" s="10"/>
      <c r="AU6" s="10"/>
      <c r="AV6" s="2"/>
      <c r="AW6" s="2"/>
      <c r="AX6" s="2"/>
      <c r="AY6" s="2"/>
    </row>
    <row r="7" spans="1:51">
      <c r="A7" s="5"/>
      <c r="B7" s="189" t="s">
        <v>469</v>
      </c>
      <c r="C7" s="189"/>
      <c r="D7" s="189"/>
      <c r="E7" s="189"/>
      <c r="F7" s="189"/>
      <c r="G7" s="189"/>
      <c r="H7" s="189"/>
      <c r="I7" s="5"/>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ht="22.5" customHeight="1">
      <c r="A8" s="5"/>
      <c r="B8" s="5"/>
      <c r="C8" s="5"/>
      <c r="D8" s="345" t="s">
        <v>10</v>
      </c>
      <c r="E8" s="345"/>
      <c r="F8" s="345"/>
      <c r="G8" s="345"/>
      <c r="H8" s="5"/>
      <c r="K8" s="401" t="str">
        <f>基本情報!F25</f>
        <v>譲渡次郎</v>
      </c>
      <c r="L8" s="401"/>
      <c r="M8" s="401"/>
      <c r="N8" s="401"/>
      <c r="O8" s="401"/>
      <c r="P8" s="401"/>
      <c r="Q8" s="401"/>
      <c r="R8" s="401"/>
      <c r="S8" s="401"/>
      <c r="T8" s="401"/>
      <c r="U8" s="401"/>
      <c r="V8" s="401"/>
      <c r="W8" s="401"/>
      <c r="X8" s="401"/>
      <c r="Y8" s="401"/>
      <c r="Z8" s="401"/>
      <c r="AA8" s="61"/>
      <c r="AB8" s="61"/>
      <c r="AC8" s="61"/>
      <c r="AD8" s="61"/>
      <c r="AE8" s="2"/>
      <c r="AF8" s="2"/>
      <c r="AG8" s="2"/>
      <c r="AH8" s="2"/>
      <c r="AI8" s="2"/>
      <c r="AJ8" s="2"/>
      <c r="AK8" s="2"/>
      <c r="AL8" s="2"/>
      <c r="AM8" s="2"/>
      <c r="AN8" s="2"/>
      <c r="AO8" s="2"/>
      <c r="AP8" s="2"/>
      <c r="AQ8" s="2"/>
      <c r="AR8" s="2"/>
      <c r="AS8" s="2"/>
      <c r="AT8" s="2"/>
      <c r="AU8" s="2"/>
      <c r="AV8" s="2"/>
      <c r="AW8" s="2"/>
      <c r="AX8" s="2"/>
      <c r="AY8" s="2"/>
    </row>
    <row r="9" spans="1:51" ht="22.5" customHeight="1">
      <c r="A9" s="5"/>
      <c r="B9" s="5"/>
      <c r="C9" s="5"/>
      <c r="D9" s="345" t="s">
        <v>9</v>
      </c>
      <c r="E9" s="345"/>
      <c r="F9" s="345"/>
      <c r="G9" s="345"/>
      <c r="H9" s="5"/>
      <c r="K9" s="401" t="str">
        <f>基本情報!F26</f>
        <v>譲渡</v>
      </c>
      <c r="L9" s="401"/>
      <c r="M9" s="401"/>
      <c r="N9" s="401"/>
      <c r="O9" s="401"/>
      <c r="P9" s="401"/>
      <c r="Q9" s="401"/>
      <c r="R9" s="354" t="s">
        <v>270</v>
      </c>
      <c r="S9" s="354"/>
      <c r="T9" s="354"/>
      <c r="U9" s="354"/>
      <c r="V9" s="354"/>
      <c r="W9" s="354"/>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ht="22.5" customHeight="1">
      <c r="A10" s="5"/>
      <c r="B10" s="5"/>
      <c r="C10" s="5"/>
      <c r="D10" s="345" t="s">
        <v>8</v>
      </c>
      <c r="E10" s="345"/>
      <c r="F10" s="345"/>
      <c r="G10" s="345"/>
      <c r="H10" s="5"/>
      <c r="I10" s="5"/>
      <c r="J10" s="2"/>
      <c r="L10" s="395" t="str">
        <f>基本情報!F29&amp;" "&amp;基本情報!F30</f>
        <v>譲渡人住所1-2-3 譲渡人ﾏﾝｼｮﾝ101</v>
      </c>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2"/>
      <c r="AW10" s="2"/>
      <c r="AX10" s="2"/>
      <c r="AY10" s="2"/>
    </row>
    <row r="11" spans="1:51">
      <c r="A11" s="5"/>
      <c r="B11" s="5"/>
      <c r="C11" s="5"/>
      <c r="D11" s="5"/>
      <c r="E11" s="5"/>
      <c r="F11" s="5"/>
      <c r="G11" s="5"/>
      <c r="H11" s="5"/>
      <c r="I11" s="5"/>
      <c r="J11" s="2"/>
      <c r="K11" s="2"/>
      <c r="L11" s="2"/>
      <c r="M11" s="2"/>
      <c r="N11" s="2"/>
      <c r="O11" s="2"/>
      <c r="P11" s="2"/>
      <c r="Q11" s="2"/>
      <c r="R11" s="2"/>
      <c r="S11" s="2"/>
      <c r="T11" s="2"/>
      <c r="U11" s="5"/>
      <c r="V11" s="5"/>
      <c r="W11" s="5"/>
      <c r="X11" s="5"/>
      <c r="Y11" s="5"/>
      <c r="Z11" s="5"/>
      <c r="AA11" s="5"/>
      <c r="AB11" s="5"/>
      <c r="AC11" s="5"/>
      <c r="AD11" s="46"/>
      <c r="AE11" s="46"/>
      <c r="AF11" s="46"/>
      <c r="AG11" s="46"/>
      <c r="AH11" s="46"/>
      <c r="AI11" s="46"/>
      <c r="AJ11" s="46"/>
      <c r="AK11" s="46"/>
      <c r="AL11" s="46"/>
      <c r="AM11" s="46"/>
      <c r="AN11" s="46"/>
      <c r="AO11" s="46"/>
      <c r="AP11" s="46"/>
      <c r="AQ11" s="46"/>
      <c r="AR11" s="46"/>
      <c r="AS11" s="46"/>
      <c r="AT11" s="46"/>
      <c r="AU11" s="46"/>
      <c r="AV11" s="46"/>
      <c r="AW11" s="2"/>
      <c r="AX11" s="2"/>
      <c r="AY11" s="2"/>
    </row>
    <row r="12" spans="1:51">
      <c r="A12" s="2"/>
      <c r="B12" s="354" t="s">
        <v>263</v>
      </c>
      <c r="C12" s="354"/>
      <c r="D12" s="354"/>
      <c r="E12" s="354"/>
      <c r="F12" s="354"/>
      <c r="G12" s="354"/>
      <c r="H12" s="354"/>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ht="22.5" customHeight="1">
      <c r="A13" s="2"/>
      <c r="B13" s="2"/>
      <c r="C13" s="2"/>
      <c r="D13" s="345" t="s">
        <v>10</v>
      </c>
      <c r="E13" s="345"/>
      <c r="F13" s="345"/>
      <c r="G13" s="345"/>
      <c r="H13" s="2"/>
      <c r="I13" s="2"/>
      <c r="K13" s="402" t="str">
        <f>基本情報!F11</f>
        <v>譲受一郎</v>
      </c>
      <c r="L13" s="402"/>
      <c r="M13" s="402"/>
      <c r="N13" s="402"/>
      <c r="O13" s="402"/>
      <c r="P13" s="402"/>
      <c r="Q13" s="402"/>
      <c r="R13" s="402"/>
      <c r="S13" s="402"/>
      <c r="T13" s="402"/>
      <c r="U13" s="402"/>
      <c r="V13" s="402"/>
      <c r="W13" s="402"/>
      <c r="X13" s="402"/>
      <c r="Y13" s="402"/>
      <c r="Z13" s="402"/>
      <c r="AA13" s="4"/>
      <c r="AB13" s="4"/>
      <c r="AC13" s="4"/>
      <c r="AD13" s="4"/>
      <c r="AI13" s="10"/>
      <c r="AJ13" s="10"/>
      <c r="AK13" s="2"/>
      <c r="AL13" s="2"/>
      <c r="AM13" s="2"/>
      <c r="AN13" s="2"/>
      <c r="AO13" s="2"/>
      <c r="AP13" s="2"/>
      <c r="AQ13" s="2"/>
      <c r="AR13" s="2"/>
      <c r="AS13" s="2"/>
      <c r="AT13" s="2"/>
      <c r="AU13" s="2"/>
      <c r="AV13" s="2"/>
      <c r="AW13" s="2"/>
      <c r="AX13" s="2"/>
      <c r="AY13" s="2"/>
    </row>
    <row r="14" spans="1:51" ht="22.5" customHeight="1">
      <c r="A14" s="2"/>
      <c r="B14" s="2"/>
      <c r="C14" s="2"/>
      <c r="D14" s="345" t="s">
        <v>9</v>
      </c>
      <c r="E14" s="345"/>
      <c r="F14" s="345"/>
      <c r="G14" s="345"/>
      <c r="H14" s="2"/>
      <c r="I14" s="2"/>
      <c r="K14" s="401" t="str">
        <f>基本情報!F12</f>
        <v>譲受</v>
      </c>
      <c r="L14" s="401"/>
      <c r="M14" s="401"/>
      <c r="N14" s="401"/>
      <c r="O14" s="401"/>
      <c r="P14" s="401"/>
      <c r="Q14" s="401"/>
      <c r="R14" s="354" t="s">
        <v>275</v>
      </c>
      <c r="S14" s="354"/>
      <c r="T14" s="354"/>
      <c r="U14" s="354"/>
      <c r="V14" s="354"/>
      <c r="W14" s="354"/>
      <c r="AI14" s="61"/>
      <c r="AJ14" s="61"/>
      <c r="AK14" s="2"/>
      <c r="AN14" s="2"/>
      <c r="AO14" s="2"/>
      <c r="AP14" s="5"/>
      <c r="AQ14" s="5"/>
      <c r="AR14" s="2"/>
      <c r="AS14" s="2"/>
      <c r="AT14" s="2"/>
      <c r="AU14" s="2"/>
      <c r="AV14" s="2"/>
      <c r="AW14" s="2"/>
      <c r="AX14" s="2"/>
      <c r="AY14" s="2"/>
    </row>
    <row r="15" spans="1:51" ht="22.5" customHeight="1">
      <c r="A15" s="2"/>
      <c r="B15" s="2"/>
      <c r="C15" s="2"/>
      <c r="D15" s="345" t="s">
        <v>8</v>
      </c>
      <c r="E15" s="345"/>
      <c r="F15" s="345"/>
      <c r="G15" s="345"/>
      <c r="H15" s="2"/>
      <c r="I15" s="2"/>
      <c r="L15" s="395" t="str">
        <f>基本情報!F15&amp;" "&amp;基本情報!F16</f>
        <v>譲受者住所1-2-12 譲受者ｱﾊﾟｰﾄ102</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2"/>
      <c r="AW15" s="2"/>
      <c r="AX15" s="2"/>
      <c r="AY15" s="2"/>
    </row>
    <row r="16" spans="1:51" ht="26.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5"/>
      <c r="AT16" s="5"/>
      <c r="AV16" s="2"/>
      <c r="AX16" s="2"/>
    </row>
    <row r="17" spans="1:50">
      <c r="A17" s="1" t="s">
        <v>276</v>
      </c>
      <c r="B17" s="2"/>
      <c r="C17" s="2"/>
      <c r="D17" s="2"/>
      <c r="E17" s="2"/>
      <c r="F17" s="2"/>
      <c r="G17" s="2"/>
      <c r="H17" s="2"/>
      <c r="I17" s="2"/>
      <c r="J17" s="2"/>
      <c r="K17" s="2"/>
      <c r="L17" s="2"/>
      <c r="M17" s="2"/>
      <c r="N17" s="2"/>
      <c r="O17" s="2"/>
      <c r="P17" s="2"/>
      <c r="AX17" s="2"/>
    </row>
    <row r="18" spans="1:50" ht="6" customHeight="1">
      <c r="B18" s="2"/>
      <c r="C18" s="2"/>
      <c r="D18" s="2"/>
      <c r="E18" s="2"/>
      <c r="F18" s="2"/>
      <c r="G18" s="2"/>
      <c r="H18" s="2"/>
      <c r="I18" s="2"/>
      <c r="J18" s="2"/>
      <c r="K18" s="2"/>
      <c r="L18" s="2"/>
      <c r="M18" s="2"/>
      <c r="N18" s="2"/>
      <c r="O18" s="2"/>
      <c r="P18" s="2"/>
      <c r="AX18" s="2"/>
    </row>
    <row r="19" spans="1:50">
      <c r="A19" s="2"/>
      <c r="B19" s="2"/>
      <c r="C19" s="2"/>
      <c r="D19" s="2"/>
      <c r="E19" s="1" t="s">
        <v>582</v>
      </c>
      <c r="F19" s="2"/>
      <c r="G19" s="2"/>
      <c r="H19" s="2"/>
      <c r="I19" s="2"/>
      <c r="J19" s="2"/>
      <c r="K19" s="2"/>
      <c r="L19" s="2"/>
      <c r="M19" s="2"/>
      <c r="N19" s="2"/>
      <c r="O19" s="2"/>
      <c r="P19" s="2"/>
      <c r="AX19" s="2"/>
    </row>
    <row r="20" spans="1:50" ht="26.25" customHeight="1">
      <c r="A20" s="2"/>
      <c r="B20" s="2"/>
      <c r="C20" s="2"/>
      <c r="D20" s="2"/>
      <c r="E20" s="2"/>
      <c r="F20" s="2"/>
      <c r="G20" s="2"/>
      <c r="H20" s="2"/>
      <c r="I20" s="2"/>
      <c r="J20" s="2"/>
      <c r="K20" s="2"/>
      <c r="L20" s="2"/>
      <c r="M20" s="2"/>
      <c r="N20" s="2"/>
      <c r="O20" s="2"/>
      <c r="P20" s="2"/>
      <c r="AX20" s="2"/>
    </row>
    <row r="21" spans="1:50">
      <c r="A21" s="1" t="s">
        <v>277</v>
      </c>
      <c r="B21" s="2"/>
      <c r="C21" s="2"/>
      <c r="D21" s="2"/>
      <c r="E21" s="2"/>
      <c r="F21" s="2"/>
      <c r="G21" s="2"/>
      <c r="H21" s="2"/>
      <c r="I21" s="2"/>
      <c r="J21" s="2"/>
      <c r="K21" s="2"/>
      <c r="L21" s="2"/>
      <c r="M21" s="2"/>
      <c r="N21" s="2"/>
      <c r="O21" s="2"/>
      <c r="P21" s="2"/>
      <c r="AX21" s="2"/>
    </row>
    <row r="22" spans="1:50" ht="6" customHeight="1">
      <c r="B22" s="2"/>
      <c r="C22" s="2"/>
      <c r="D22" s="2"/>
      <c r="E22" s="2"/>
      <c r="F22" s="2"/>
      <c r="G22" s="2"/>
      <c r="H22" s="2"/>
      <c r="I22" s="2"/>
      <c r="J22" s="2"/>
      <c r="K22" s="2"/>
      <c r="L22" s="2"/>
      <c r="M22" s="2"/>
      <c r="N22" s="2"/>
      <c r="O22" s="2"/>
      <c r="P22" s="2"/>
      <c r="AX22" s="2"/>
    </row>
    <row r="23" spans="1:50">
      <c r="A23" s="2"/>
      <c r="B23" s="2"/>
      <c r="C23" s="2"/>
      <c r="D23" s="2"/>
      <c r="E23" s="396" t="s">
        <v>91</v>
      </c>
      <c r="F23" s="396"/>
      <c r="G23" s="396"/>
      <c r="H23" s="1" t="s">
        <v>278</v>
      </c>
      <c r="I23" s="2"/>
      <c r="J23" s="2"/>
      <c r="K23" s="2"/>
      <c r="L23" s="2"/>
      <c r="M23" s="2"/>
      <c r="N23" s="2"/>
      <c r="O23" s="2"/>
      <c r="P23" s="2"/>
      <c r="AX23" s="2"/>
    </row>
    <row r="24" spans="1:50" ht="6" customHeight="1">
      <c r="A24" s="2"/>
      <c r="B24" s="2"/>
      <c r="C24" s="2"/>
      <c r="D24" s="2"/>
      <c r="E24" s="137"/>
      <c r="F24" s="137"/>
      <c r="G24" s="137"/>
      <c r="I24" s="2"/>
      <c r="J24" s="2"/>
      <c r="K24" s="2"/>
      <c r="L24" s="2"/>
      <c r="M24" s="2"/>
      <c r="N24" s="2"/>
      <c r="O24" s="2"/>
      <c r="P24" s="2"/>
      <c r="AX24" s="2"/>
    </row>
    <row r="25" spans="1:50">
      <c r="A25" s="2"/>
      <c r="B25" s="2"/>
      <c r="C25" s="2"/>
      <c r="D25" s="2"/>
      <c r="E25" s="2"/>
      <c r="F25" s="2"/>
      <c r="G25" s="2"/>
      <c r="H25" s="2"/>
      <c r="I25" s="2"/>
      <c r="J25" s="1" t="s">
        <v>582</v>
      </c>
      <c r="K25" s="2"/>
      <c r="L25" s="2"/>
      <c r="M25" s="2"/>
      <c r="N25" s="2"/>
      <c r="O25" s="2"/>
      <c r="P25" s="2"/>
      <c r="AX25" s="2"/>
    </row>
    <row r="26" spans="1:50" ht="6" customHeight="1">
      <c r="A26" s="2"/>
      <c r="B26" s="2"/>
      <c r="C26" s="2"/>
      <c r="D26" s="2"/>
      <c r="E26" s="2"/>
      <c r="F26" s="2"/>
      <c r="G26" s="2"/>
      <c r="H26" s="2"/>
      <c r="I26" s="2"/>
      <c r="K26" s="2"/>
      <c r="L26" s="2"/>
      <c r="M26" s="2"/>
      <c r="N26" s="2"/>
      <c r="O26" s="2"/>
      <c r="P26" s="2"/>
      <c r="AX26" s="2"/>
    </row>
    <row r="27" spans="1:50">
      <c r="A27" s="2"/>
      <c r="B27" s="2"/>
      <c r="C27" s="2"/>
      <c r="D27" s="2"/>
      <c r="E27" s="396" t="s">
        <v>97</v>
      </c>
      <c r="F27" s="396"/>
      <c r="G27" s="396"/>
      <c r="H27" s="1" t="s">
        <v>279</v>
      </c>
      <c r="I27" s="2"/>
      <c r="J27" s="2"/>
      <c r="K27" s="2"/>
      <c r="L27" s="2"/>
      <c r="M27" s="2"/>
      <c r="N27" s="2"/>
      <c r="O27" s="2"/>
      <c r="P27" s="2"/>
      <c r="AX27" s="2"/>
    </row>
    <row r="28" spans="1:50" ht="6" customHeight="1">
      <c r="A28" s="2"/>
      <c r="B28" s="2"/>
      <c r="C28" s="2"/>
      <c r="D28" s="2"/>
      <c r="E28" s="137"/>
      <c r="F28" s="137"/>
      <c r="G28" s="137"/>
      <c r="I28" s="2"/>
      <c r="J28" s="2"/>
      <c r="K28" s="2"/>
      <c r="L28" s="2"/>
      <c r="M28" s="2"/>
      <c r="N28" s="2"/>
      <c r="O28" s="2"/>
      <c r="P28" s="2"/>
      <c r="AX28" s="2"/>
    </row>
    <row r="29" spans="1:50" ht="19.5" customHeight="1">
      <c r="A29" s="2"/>
      <c r="B29" s="2"/>
      <c r="C29" s="2"/>
      <c r="D29" s="2"/>
      <c r="E29" s="2"/>
      <c r="F29" s="2"/>
      <c r="G29" s="2"/>
      <c r="H29" s="2"/>
      <c r="I29" s="2"/>
      <c r="J29" s="354" t="s">
        <v>288</v>
      </c>
      <c r="K29" s="354"/>
      <c r="L29" s="354"/>
      <c r="M29" s="1" t="s">
        <v>282</v>
      </c>
      <c r="N29" s="2"/>
      <c r="O29" s="2"/>
      <c r="P29" s="2"/>
      <c r="AX29" s="2"/>
    </row>
    <row r="30" spans="1:50" ht="19.5" customHeight="1">
      <c r="A30" s="2"/>
      <c r="B30" s="2"/>
      <c r="C30" s="2"/>
      <c r="D30" s="2"/>
      <c r="E30" s="2"/>
      <c r="F30" s="2"/>
      <c r="G30" s="2"/>
      <c r="H30" s="2"/>
      <c r="I30" s="2"/>
      <c r="J30" s="354" t="s">
        <v>280</v>
      </c>
      <c r="K30" s="354"/>
      <c r="L30" s="354"/>
      <c r="M30" s="1" t="s">
        <v>283</v>
      </c>
      <c r="N30" s="2"/>
      <c r="O30" s="2"/>
      <c r="P30" s="2"/>
      <c r="AX30" s="2"/>
    </row>
    <row r="31" spans="1:50" ht="19.5" customHeight="1">
      <c r="A31" s="2"/>
      <c r="B31" s="2"/>
      <c r="C31" s="2"/>
      <c r="D31" s="2"/>
      <c r="E31" s="2"/>
      <c r="F31" s="2"/>
      <c r="G31" s="2"/>
      <c r="H31" s="2"/>
      <c r="I31" s="2"/>
      <c r="J31" s="354" t="s">
        <v>281</v>
      </c>
      <c r="K31" s="354"/>
      <c r="L31" s="354"/>
      <c r="M31" s="1" t="s">
        <v>284</v>
      </c>
      <c r="N31" s="2"/>
      <c r="O31" s="2"/>
      <c r="P31" s="2"/>
      <c r="AX31" s="2"/>
    </row>
    <row r="32" spans="1:50" ht="26.25" customHeight="1">
      <c r="A32" s="2"/>
      <c r="B32" s="2"/>
      <c r="C32" s="2"/>
      <c r="D32" s="2"/>
      <c r="E32" s="2"/>
      <c r="F32" s="2"/>
      <c r="G32" s="2"/>
      <c r="H32" s="2"/>
      <c r="I32" s="2"/>
      <c r="J32" s="2"/>
      <c r="K32" s="2"/>
      <c r="L32" s="2"/>
      <c r="M32" s="2"/>
      <c r="N32" s="2"/>
      <c r="O32" s="2"/>
      <c r="P32" s="2"/>
      <c r="AX32" s="2"/>
    </row>
    <row r="33" spans="1:51">
      <c r="A33" s="1" t="s">
        <v>285</v>
      </c>
      <c r="B33" s="2"/>
      <c r="C33" s="2"/>
      <c r="D33" s="2"/>
      <c r="E33" s="2"/>
      <c r="F33" s="2"/>
      <c r="G33" s="2"/>
      <c r="H33" s="2"/>
      <c r="I33" s="2"/>
      <c r="J33" s="2"/>
      <c r="K33" s="2"/>
      <c r="L33" s="2"/>
      <c r="M33" s="2"/>
      <c r="N33" s="2"/>
      <c r="O33" s="2"/>
      <c r="P33" s="2"/>
      <c r="AX33" s="2"/>
    </row>
    <row r="34" spans="1:51" ht="6" customHeight="1">
      <c r="B34" s="2"/>
      <c r="C34" s="2"/>
      <c r="D34" s="2"/>
      <c r="E34" s="2"/>
      <c r="F34" s="2"/>
      <c r="G34" s="2"/>
      <c r="H34" s="2"/>
      <c r="I34" s="2"/>
      <c r="J34" s="2"/>
      <c r="K34" s="2"/>
      <c r="L34" s="2"/>
      <c r="M34" s="2"/>
      <c r="N34" s="2"/>
      <c r="O34" s="2"/>
      <c r="P34" s="2"/>
      <c r="AX34" s="2"/>
    </row>
    <row r="35" spans="1:51">
      <c r="A35" s="2"/>
      <c r="B35" s="2"/>
      <c r="C35" s="2"/>
      <c r="D35" s="2"/>
      <c r="E35" s="397">
        <f>死亡後譲渡契約書1ｐ!AP39</f>
        <v>750000</v>
      </c>
      <c r="F35" s="397"/>
      <c r="G35" s="397"/>
      <c r="H35" s="397"/>
      <c r="I35" s="397"/>
      <c r="J35" s="397"/>
      <c r="K35" s="397"/>
      <c r="L35" s="397"/>
      <c r="M35" s="397"/>
      <c r="N35" s="397"/>
      <c r="O35" s="397"/>
      <c r="P35" s="397"/>
      <c r="Q35" s="397"/>
      <c r="R35" s="398" t="s">
        <v>67</v>
      </c>
      <c r="S35" s="398"/>
      <c r="T35" s="139"/>
      <c r="U35" s="139"/>
      <c r="V35" s="139"/>
      <c r="Z35" s="140"/>
      <c r="AX35" s="2"/>
    </row>
    <row r="36" spans="1:51" ht="26.25" customHeight="1">
      <c r="A36" s="2"/>
      <c r="B36" s="2"/>
      <c r="C36" s="2"/>
      <c r="D36" s="2"/>
      <c r="E36" s="2"/>
      <c r="F36" s="2"/>
      <c r="G36" s="2"/>
      <c r="H36" s="2"/>
      <c r="I36" s="2"/>
      <c r="J36" s="2"/>
      <c r="K36" s="2"/>
      <c r="L36" s="2"/>
      <c r="M36" s="2"/>
      <c r="N36" s="2"/>
      <c r="O36" s="2"/>
      <c r="P36" s="2"/>
      <c r="AX36" s="2"/>
    </row>
    <row r="37" spans="1:51">
      <c r="A37" s="1" t="s">
        <v>286</v>
      </c>
      <c r="B37" s="2"/>
      <c r="C37" s="2"/>
      <c r="D37" s="2"/>
      <c r="E37" s="2"/>
      <c r="F37" s="2"/>
      <c r="G37" s="2"/>
      <c r="H37" s="2"/>
      <c r="I37" s="2"/>
      <c r="J37" s="2"/>
      <c r="K37" s="2"/>
      <c r="L37" s="2"/>
      <c r="M37" s="2"/>
      <c r="N37" s="2"/>
      <c r="O37" s="2"/>
      <c r="P37" s="2"/>
      <c r="AX37" s="2"/>
    </row>
    <row r="38" spans="1:51" ht="6" customHeight="1">
      <c r="B38" s="2"/>
      <c r="C38" s="2"/>
      <c r="D38" s="2"/>
      <c r="E38" s="2"/>
      <c r="F38" s="2"/>
      <c r="G38" s="2"/>
      <c r="H38" s="2"/>
      <c r="I38" s="2"/>
      <c r="J38" s="2"/>
      <c r="K38" s="2"/>
      <c r="L38" s="2"/>
      <c r="M38" s="2"/>
      <c r="N38" s="2"/>
      <c r="O38" s="2"/>
      <c r="P38" s="2"/>
      <c r="AX38" s="2"/>
    </row>
    <row r="39" spans="1:51">
      <c r="A39" s="2"/>
      <c r="B39" s="2"/>
      <c r="C39" s="2"/>
      <c r="D39" s="2"/>
      <c r="E39" s="1" t="s">
        <v>289</v>
      </c>
      <c r="F39" s="2"/>
      <c r="G39" s="2"/>
      <c r="H39" s="2"/>
      <c r="I39" s="2"/>
      <c r="J39" s="2"/>
      <c r="K39" s="2"/>
      <c r="L39" s="2"/>
      <c r="M39" s="379">
        <f>死亡後譲渡契約書2ｐ!AF4</f>
        <v>7</v>
      </c>
      <c r="N39" s="379"/>
      <c r="O39" s="379"/>
      <c r="P39" s="379"/>
      <c r="Q39" s="1" t="s">
        <v>290</v>
      </c>
      <c r="AX39" s="2"/>
    </row>
    <row r="40" spans="1:51" ht="26.25" customHeight="1">
      <c r="A40" s="2"/>
      <c r="B40" s="2"/>
      <c r="C40" s="2"/>
      <c r="D40" s="2"/>
      <c r="E40" s="2"/>
      <c r="F40" s="2"/>
      <c r="G40" s="2"/>
      <c r="H40" s="2"/>
      <c r="I40" s="2"/>
      <c r="J40" s="2"/>
      <c r="K40" s="2"/>
      <c r="L40" s="2"/>
      <c r="M40" s="2"/>
      <c r="N40" s="2"/>
      <c r="O40" s="2"/>
      <c r="P40" s="2"/>
      <c r="AX40" s="2"/>
    </row>
    <row r="41" spans="1:51">
      <c r="A41" s="1" t="s">
        <v>287</v>
      </c>
      <c r="B41" s="2"/>
      <c r="C41" s="2"/>
      <c r="D41" s="2"/>
      <c r="E41" s="2"/>
      <c r="F41" s="2"/>
      <c r="G41" s="2"/>
      <c r="H41" s="2"/>
      <c r="I41" s="2"/>
      <c r="J41" s="2"/>
      <c r="K41" s="2"/>
      <c r="L41" s="2"/>
      <c r="M41" s="2"/>
      <c r="N41" s="2"/>
      <c r="O41" s="2"/>
      <c r="P41" s="2"/>
      <c r="AX41" s="2"/>
    </row>
    <row r="42" spans="1:51" ht="6" customHeight="1">
      <c r="B42" s="2"/>
      <c r="C42" s="2"/>
      <c r="D42" s="2"/>
      <c r="E42" s="2"/>
      <c r="F42" s="2"/>
      <c r="G42" s="2"/>
      <c r="H42" s="2"/>
      <c r="I42" s="2"/>
      <c r="J42" s="2"/>
      <c r="K42" s="2"/>
      <c r="L42" s="2"/>
      <c r="M42" s="2"/>
      <c r="N42" s="2"/>
      <c r="O42" s="2"/>
      <c r="P42" s="2"/>
      <c r="AX42" s="2"/>
    </row>
    <row r="43" spans="1:51" ht="89.25" customHeight="1">
      <c r="B43" s="2"/>
      <c r="C43" s="2"/>
      <c r="D43" s="2"/>
      <c r="E43" s="399"/>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X43" s="2"/>
    </row>
    <row r="44" spans="1:51" ht="54"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313" t="s">
        <v>46</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sheetData>
  <sheetProtection sheet="1" objects="1" scenarios="1"/>
  <mergeCells count="27">
    <mergeCell ref="AE1:AW1"/>
    <mergeCell ref="A45:AW45"/>
    <mergeCell ref="A3:AW3"/>
    <mergeCell ref="E23:G23"/>
    <mergeCell ref="E27:G27"/>
    <mergeCell ref="J29:L29"/>
    <mergeCell ref="J30:L30"/>
    <mergeCell ref="J31:L31"/>
    <mergeCell ref="R35:S35"/>
    <mergeCell ref="M39:P39"/>
    <mergeCell ref="E43:AV43"/>
    <mergeCell ref="E35:Q35"/>
    <mergeCell ref="L15:AU15"/>
    <mergeCell ref="L10:AU10"/>
    <mergeCell ref="K13:Z13"/>
    <mergeCell ref="D15:G15"/>
    <mergeCell ref="D14:G14"/>
    <mergeCell ref="K14:Q14"/>
    <mergeCell ref="R14:W14"/>
    <mergeCell ref="B12:H12"/>
    <mergeCell ref="R9:W9"/>
    <mergeCell ref="D8:G8"/>
    <mergeCell ref="D13:G13"/>
    <mergeCell ref="D10:G10"/>
    <mergeCell ref="D9:G9"/>
    <mergeCell ref="K9:Q9"/>
    <mergeCell ref="K8:Z8"/>
  </mergeCells>
  <phoneticPr fontId="3"/>
  <dataValidations count="1">
    <dataValidation imeMode="hiragana" allowBlank="1" showInputMessage="1" showErrorMessage="1" sqref="L10 L15 K14:Q14 AI13:AJ14 K13 AB6 K9:Q9 K8" xr:uid="{00000000-0002-0000-0700-000000000000}"/>
  </dataValidations>
  <printOptions horizontalCentered="1"/>
  <pageMargins left="0.86614173228346458" right="0.70866141732283472" top="0.78740157480314965" bottom="0.39370078740157483" header="0.51181102362204722" footer="0.31496062992125984"/>
  <pageSetup paperSize="9" orientation="portrait" r:id="rId1"/>
  <headerFooter alignWithMargins="0">
    <oddFooter>&amp;R&amp;"ＭＳ ゴシック,標準"&amp;10［2602］</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97"/>
  <sheetViews>
    <sheetView workbookViewId="0"/>
  </sheetViews>
  <sheetFormatPr defaultRowHeight="14.25"/>
  <cols>
    <col min="1" max="49" width="1.625" style="1" customWidth="1"/>
    <col min="50" max="50" width="17.25" style="1" bestFit="1" customWidth="1"/>
    <col min="51" max="16384" width="9" style="1"/>
  </cols>
  <sheetData>
    <row r="1" spans="1:51" ht="15.75">
      <c r="J1" s="2"/>
      <c r="K1" s="2"/>
      <c r="L1" s="2"/>
      <c r="M1" s="2"/>
      <c r="N1" s="2"/>
      <c r="O1" s="2"/>
      <c r="P1" s="2"/>
      <c r="Q1" s="2"/>
      <c r="R1" s="2"/>
      <c r="S1" s="2"/>
      <c r="T1" s="2"/>
      <c r="U1" s="2"/>
      <c r="V1" s="2"/>
      <c r="W1" s="2"/>
      <c r="X1" s="2"/>
      <c r="Y1" s="2"/>
      <c r="Z1" s="2"/>
      <c r="AA1" s="2"/>
      <c r="AB1" s="2"/>
      <c r="AC1" s="2"/>
      <c r="AD1" s="2"/>
      <c r="AE1" s="382" t="s">
        <v>468</v>
      </c>
      <c r="AF1" s="382"/>
      <c r="AG1" s="382"/>
      <c r="AH1" s="382"/>
      <c r="AI1" s="382"/>
      <c r="AJ1" s="382"/>
      <c r="AK1" s="382"/>
      <c r="AL1" s="382"/>
      <c r="AM1" s="382"/>
      <c r="AN1" s="382"/>
      <c r="AO1" s="382"/>
      <c r="AP1" s="382"/>
      <c r="AQ1" s="382"/>
      <c r="AR1" s="382"/>
      <c r="AS1" s="382"/>
      <c r="AT1" s="382"/>
      <c r="AU1" s="382"/>
      <c r="AV1" s="382"/>
      <c r="AW1" s="382"/>
      <c r="AX1" s="2"/>
      <c r="AY1" s="2"/>
    </row>
    <row r="2" spans="1:5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2"/>
      <c r="AF2" s="2"/>
      <c r="AG2" s="2"/>
      <c r="AH2" s="2"/>
      <c r="AI2" s="5"/>
      <c r="AJ2" s="5"/>
      <c r="AK2" s="5"/>
      <c r="AL2" s="5"/>
      <c r="AM2" s="5"/>
      <c r="AN2" s="5"/>
      <c r="AO2" s="5"/>
      <c r="AP2" s="5"/>
      <c r="AQ2" s="5"/>
      <c r="AR2" s="5"/>
      <c r="AS2" s="5"/>
      <c r="AT2" s="5"/>
      <c r="AU2" s="5"/>
      <c r="AV2" s="5"/>
      <c r="AW2" s="5"/>
      <c r="AX2" s="2"/>
      <c r="AY2" s="2"/>
    </row>
    <row r="3" spans="1:51">
      <c r="A3" s="1" t="s">
        <v>292</v>
      </c>
      <c r="B3" s="5"/>
      <c r="C3" s="5"/>
      <c r="D3" s="5"/>
      <c r="E3" s="5"/>
      <c r="F3" s="5"/>
      <c r="G3" s="5"/>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c r="A4" s="5"/>
      <c r="B4" s="5"/>
      <c r="C4" s="5"/>
      <c r="D4" s="5"/>
      <c r="E4" s="5"/>
      <c r="F4" s="5"/>
      <c r="G4" s="5"/>
      <c r="H4" s="5"/>
      <c r="I4" s="5"/>
      <c r="J4" s="2"/>
      <c r="K4" s="2"/>
      <c r="L4" s="2"/>
      <c r="M4" s="2"/>
      <c r="N4" s="2"/>
      <c r="O4" s="2"/>
      <c r="P4" s="2"/>
      <c r="Q4" s="2"/>
      <c r="R4" s="2"/>
      <c r="S4" s="2"/>
      <c r="T4" s="2"/>
      <c r="U4" s="2"/>
      <c r="V4" s="2"/>
      <c r="W4" s="2"/>
      <c r="X4" s="2"/>
      <c r="Y4" s="2"/>
      <c r="Z4" s="2"/>
      <c r="AA4" s="2"/>
      <c r="AB4" s="10"/>
      <c r="AC4" s="10"/>
      <c r="AD4" s="10"/>
      <c r="AE4" s="10"/>
      <c r="AF4" s="10"/>
      <c r="AG4" s="10"/>
      <c r="AH4" s="10"/>
      <c r="AI4" s="10"/>
      <c r="AJ4" s="10"/>
      <c r="AK4" s="10"/>
      <c r="AL4" s="10"/>
      <c r="AM4" s="10"/>
      <c r="AN4" s="10"/>
      <c r="AO4" s="10"/>
      <c r="AP4" s="10"/>
      <c r="AQ4" s="10"/>
      <c r="AR4" s="10"/>
      <c r="AS4" s="10"/>
      <c r="AT4" s="10"/>
      <c r="AU4" s="10"/>
      <c r="AV4" s="2"/>
      <c r="AW4" s="2"/>
      <c r="AX4" s="2"/>
      <c r="AY4" s="2"/>
    </row>
    <row r="5" spans="1:51">
      <c r="A5" s="5"/>
      <c r="B5" s="5"/>
      <c r="C5" s="5"/>
      <c r="D5" s="5"/>
      <c r="E5" s="5"/>
      <c r="F5" s="5"/>
      <c r="G5" s="5"/>
      <c r="H5" s="5"/>
      <c r="I5" s="5"/>
      <c r="J5" s="2"/>
      <c r="K5" s="2"/>
      <c r="L5" s="2"/>
      <c r="M5" s="2"/>
      <c r="N5" s="2"/>
      <c r="O5" s="2"/>
      <c r="P5" s="2"/>
      <c r="Q5" s="2"/>
      <c r="R5" s="2"/>
      <c r="S5" s="2"/>
      <c r="T5" s="2"/>
      <c r="U5" s="2"/>
      <c r="V5" s="2"/>
      <c r="W5" s="2"/>
      <c r="X5" s="2"/>
      <c r="Y5" s="2"/>
      <c r="Z5" s="2"/>
      <c r="AA5" s="2"/>
      <c r="AB5" s="10"/>
      <c r="AC5" s="10"/>
      <c r="AD5" s="10"/>
      <c r="AE5" s="10"/>
      <c r="AF5" s="10"/>
      <c r="AG5" s="10"/>
      <c r="AH5" s="10"/>
      <c r="AI5" s="10"/>
      <c r="AJ5" s="10"/>
      <c r="AK5" s="10"/>
      <c r="AL5" s="10"/>
      <c r="AM5" s="10"/>
      <c r="AN5" s="10"/>
      <c r="AO5" s="10"/>
      <c r="AP5" s="10"/>
      <c r="AQ5" s="10"/>
      <c r="AR5" s="10"/>
      <c r="AS5" s="10"/>
      <c r="AT5" s="10"/>
      <c r="AU5" s="10"/>
      <c r="AV5" s="2"/>
      <c r="AW5" s="2"/>
      <c r="AX5" s="2"/>
      <c r="AY5" s="2"/>
    </row>
    <row r="6" spans="1:51" ht="27" customHeight="1">
      <c r="A6" s="5"/>
      <c r="B6" s="5"/>
      <c r="C6" s="5"/>
      <c r="D6" s="1" t="s">
        <v>470</v>
      </c>
      <c r="E6" s="5"/>
      <c r="F6" s="5"/>
      <c r="G6" s="5"/>
      <c r="H6" s="5"/>
      <c r="I6" s="5"/>
      <c r="J6" s="2"/>
      <c r="K6" s="2"/>
      <c r="L6" s="2"/>
      <c r="M6" s="2"/>
      <c r="N6" s="2"/>
      <c r="O6" s="2"/>
      <c r="P6" s="2"/>
      <c r="Q6" s="2"/>
      <c r="R6" s="2"/>
      <c r="S6" s="2"/>
      <c r="T6" s="2"/>
      <c r="U6" s="2"/>
      <c r="V6" s="2"/>
      <c r="W6" s="2"/>
      <c r="X6" s="2"/>
      <c r="Y6" s="2"/>
      <c r="Z6" s="2"/>
      <c r="AA6" s="2"/>
      <c r="AB6" s="10"/>
      <c r="AC6" s="10"/>
      <c r="AD6" s="10"/>
      <c r="AE6" s="10"/>
      <c r="AF6" s="10"/>
      <c r="AG6" s="10"/>
      <c r="AH6" s="10"/>
      <c r="AI6" s="10"/>
      <c r="AJ6" s="10"/>
      <c r="AK6" s="10"/>
      <c r="AL6" s="10"/>
      <c r="AM6" s="10"/>
      <c r="AN6" s="10"/>
      <c r="AO6" s="10"/>
      <c r="AP6" s="10"/>
      <c r="AQ6" s="10"/>
      <c r="AR6" s="10"/>
      <c r="AS6" s="10"/>
      <c r="AT6" s="10"/>
      <c r="AU6" s="10"/>
      <c r="AV6" s="2"/>
      <c r="AW6" s="2"/>
      <c r="AX6" s="2"/>
      <c r="AY6" s="2"/>
    </row>
    <row r="7" spans="1:51" ht="27" customHeight="1">
      <c r="A7" s="5"/>
      <c r="B7" s="5"/>
      <c r="C7" s="5"/>
      <c r="D7" s="1" t="s">
        <v>539</v>
      </c>
      <c r="E7" s="5"/>
      <c r="F7" s="5"/>
      <c r="G7" s="5"/>
      <c r="H7" s="5"/>
      <c r="I7" s="5"/>
      <c r="J7" s="2"/>
      <c r="K7" s="2"/>
      <c r="L7" s="2"/>
      <c r="M7" s="2"/>
      <c r="N7" s="2"/>
      <c r="O7" s="2"/>
      <c r="P7" s="2"/>
      <c r="Q7" s="2"/>
      <c r="R7" s="2"/>
      <c r="S7" s="2"/>
      <c r="T7" s="2"/>
      <c r="U7" s="2"/>
      <c r="V7" s="2"/>
      <c r="W7" s="2"/>
      <c r="X7" s="2"/>
      <c r="Y7" s="2"/>
      <c r="Z7" s="2"/>
      <c r="AA7" s="2"/>
      <c r="AB7" s="10"/>
      <c r="AC7" s="10"/>
      <c r="AD7" s="10"/>
      <c r="AE7" s="10"/>
      <c r="AF7" s="10"/>
      <c r="AG7" s="10"/>
      <c r="AH7" s="10"/>
      <c r="AI7" s="10"/>
      <c r="AJ7" s="10"/>
      <c r="AK7" s="10"/>
      <c r="AL7" s="10"/>
      <c r="AM7" s="10"/>
      <c r="AN7" s="10"/>
      <c r="AO7" s="10"/>
      <c r="AP7" s="10"/>
      <c r="AQ7" s="10"/>
      <c r="AR7" s="10"/>
      <c r="AS7" s="10"/>
      <c r="AT7" s="10"/>
      <c r="AU7" s="10"/>
      <c r="AV7" s="2"/>
      <c r="AW7" s="2"/>
      <c r="AX7" s="2"/>
      <c r="AY7" s="2"/>
    </row>
    <row r="8" spans="1:51" ht="27" customHeight="1">
      <c r="A8" s="5"/>
      <c r="B8" s="5"/>
      <c r="C8" s="5"/>
      <c r="D8" s="1" t="s">
        <v>540</v>
      </c>
      <c r="E8" s="5"/>
      <c r="F8" s="5"/>
      <c r="G8" s="5"/>
      <c r="H8" s="5"/>
      <c r="I8" s="5"/>
      <c r="J8" s="2"/>
      <c r="K8" s="2"/>
      <c r="L8" s="2"/>
      <c r="M8" s="2"/>
      <c r="N8" s="2"/>
      <c r="O8" s="2"/>
      <c r="P8" s="2"/>
      <c r="Q8" s="2"/>
      <c r="R8" s="2"/>
      <c r="S8" s="2"/>
      <c r="T8" s="2"/>
      <c r="U8" s="2"/>
      <c r="V8" s="2"/>
      <c r="W8" s="2"/>
      <c r="X8" s="2"/>
      <c r="Y8" s="2"/>
      <c r="Z8" s="2"/>
      <c r="AA8" s="2"/>
      <c r="AB8" s="10"/>
      <c r="AC8" s="10"/>
      <c r="AD8" s="10"/>
      <c r="AE8" s="10"/>
      <c r="AF8" s="10"/>
      <c r="AG8" s="10"/>
      <c r="AH8" s="10"/>
      <c r="AI8" s="10"/>
      <c r="AJ8" s="10"/>
      <c r="AK8" s="10"/>
      <c r="AL8" s="10"/>
      <c r="AM8" s="10"/>
      <c r="AN8" s="10"/>
      <c r="AO8" s="10"/>
      <c r="AP8" s="10"/>
      <c r="AQ8" s="10"/>
      <c r="AR8" s="10"/>
      <c r="AS8" s="10"/>
      <c r="AT8" s="10"/>
      <c r="AU8" s="10"/>
      <c r="AV8" s="2"/>
      <c r="AW8" s="2"/>
      <c r="AX8" s="2"/>
      <c r="AY8" s="2"/>
    </row>
    <row r="9" spans="1:51" ht="27" customHeight="1">
      <c r="A9" s="5"/>
      <c r="B9" s="5"/>
      <c r="C9" s="5"/>
      <c r="D9" s="1" t="s">
        <v>541</v>
      </c>
      <c r="E9" s="5"/>
      <c r="F9" s="5"/>
      <c r="G9" s="5"/>
      <c r="H9" s="5"/>
      <c r="I9" s="5"/>
      <c r="J9" s="2"/>
      <c r="K9" s="2"/>
      <c r="L9" s="2"/>
      <c r="M9" s="2"/>
      <c r="N9" s="2"/>
      <c r="O9" s="2"/>
      <c r="P9" s="2"/>
      <c r="Q9" s="2"/>
      <c r="R9" s="2"/>
      <c r="S9" s="2"/>
      <c r="T9" s="2"/>
      <c r="U9" s="2"/>
      <c r="V9" s="2"/>
      <c r="W9" s="2"/>
      <c r="X9" s="2"/>
      <c r="Y9" s="2"/>
      <c r="Z9" s="2"/>
      <c r="AA9" s="2"/>
      <c r="AB9" s="10"/>
      <c r="AC9" s="10"/>
      <c r="AD9" s="10"/>
      <c r="AE9" s="10"/>
      <c r="AF9" s="10"/>
      <c r="AG9" s="10"/>
      <c r="AH9" s="10"/>
      <c r="AI9" s="10"/>
      <c r="AJ9" s="10"/>
      <c r="AK9" s="10"/>
      <c r="AL9" s="10"/>
      <c r="AM9" s="10"/>
      <c r="AN9" s="10"/>
      <c r="AO9" s="10"/>
      <c r="AP9" s="10"/>
      <c r="AQ9" s="10"/>
      <c r="AR9" s="10"/>
      <c r="AS9" s="10"/>
      <c r="AT9" s="10"/>
      <c r="AU9" s="10"/>
      <c r="AV9" s="2"/>
      <c r="AW9" s="2"/>
      <c r="AX9" s="2"/>
      <c r="AY9" s="2"/>
    </row>
    <row r="10" spans="1:51" ht="27" customHeight="1">
      <c r="A10" s="5"/>
      <c r="B10" s="5"/>
      <c r="C10" s="5"/>
      <c r="D10" s="1" t="s">
        <v>542</v>
      </c>
      <c r="E10" s="5"/>
      <c r="F10" s="5"/>
      <c r="G10" s="5"/>
      <c r="H10" s="5"/>
      <c r="I10" s="5"/>
      <c r="J10" s="2"/>
      <c r="K10" s="2"/>
      <c r="L10" s="2"/>
      <c r="M10" s="2"/>
      <c r="N10" s="2"/>
      <c r="O10" s="2"/>
      <c r="P10" s="2"/>
      <c r="Q10" s="2"/>
      <c r="R10" s="2"/>
      <c r="S10" s="2"/>
      <c r="T10" s="2"/>
      <c r="U10" s="2"/>
      <c r="V10" s="2"/>
      <c r="W10" s="2"/>
      <c r="X10" s="2"/>
      <c r="Y10" s="2"/>
      <c r="Z10" s="2"/>
      <c r="AA10" s="2"/>
      <c r="AB10" s="10"/>
      <c r="AC10" s="10"/>
      <c r="AD10" s="10"/>
      <c r="AE10" s="10"/>
      <c r="AF10" s="10"/>
      <c r="AG10" s="10"/>
      <c r="AH10" s="10"/>
      <c r="AI10" s="10"/>
      <c r="AJ10" s="10"/>
      <c r="AK10" s="10"/>
      <c r="AL10" s="10"/>
      <c r="AM10" s="10"/>
      <c r="AN10" s="10"/>
      <c r="AO10" s="10"/>
      <c r="AP10" s="10"/>
      <c r="AQ10" s="10"/>
      <c r="AR10" s="10"/>
      <c r="AS10" s="10"/>
      <c r="AT10" s="10"/>
      <c r="AU10" s="10"/>
      <c r="AV10" s="2"/>
      <c r="AW10" s="2"/>
      <c r="AX10" s="2"/>
      <c r="AY10" s="2"/>
    </row>
    <row r="11" spans="1:51" ht="27" customHeight="1">
      <c r="A11" s="5"/>
      <c r="B11" s="5"/>
      <c r="C11" s="5"/>
      <c r="D11" s="1" t="s">
        <v>543</v>
      </c>
      <c r="E11" s="5"/>
      <c r="F11" s="5"/>
      <c r="G11" s="5"/>
      <c r="H11" s="5"/>
      <c r="I11" s="5"/>
      <c r="J11" s="2"/>
      <c r="K11" s="2"/>
      <c r="L11" s="2"/>
      <c r="M11" s="2"/>
      <c r="N11" s="2"/>
      <c r="O11" s="2"/>
      <c r="P11" s="2"/>
      <c r="Q11" s="2"/>
      <c r="R11" s="2"/>
      <c r="S11" s="2"/>
      <c r="T11" s="2"/>
      <c r="U11" s="2"/>
      <c r="V11" s="2"/>
      <c r="W11" s="2"/>
      <c r="X11" s="2"/>
      <c r="Y11" s="2"/>
      <c r="Z11" s="2"/>
      <c r="AA11" s="2"/>
      <c r="AB11" s="10"/>
      <c r="AC11" s="10"/>
      <c r="AD11" s="10"/>
      <c r="AE11" s="10"/>
      <c r="AF11" s="10"/>
      <c r="AG11" s="10"/>
      <c r="AH11" s="10"/>
      <c r="AI11" s="10"/>
      <c r="AJ11" s="10"/>
      <c r="AK11" s="10"/>
      <c r="AL11" s="10"/>
      <c r="AM11" s="10"/>
      <c r="AN11" s="10"/>
      <c r="AO11" s="10"/>
      <c r="AP11" s="10"/>
      <c r="AQ11" s="10"/>
      <c r="AR11" s="10"/>
      <c r="AS11" s="10"/>
      <c r="AT11" s="10"/>
      <c r="AU11" s="10"/>
      <c r="AV11" s="2"/>
      <c r="AW11" s="2"/>
      <c r="AX11" s="2"/>
      <c r="AY11" s="2"/>
    </row>
    <row r="12" spans="1:51" ht="27" customHeight="1">
      <c r="A12" s="5"/>
      <c r="B12" s="5"/>
      <c r="C12" s="5"/>
      <c r="D12" s="1" t="s">
        <v>560</v>
      </c>
      <c r="E12" s="5"/>
      <c r="F12" s="5"/>
      <c r="G12" s="5"/>
      <c r="H12" s="5"/>
      <c r="I12" s="5"/>
      <c r="J12" s="2"/>
      <c r="K12" s="2"/>
      <c r="L12" s="2"/>
      <c r="M12" s="2"/>
      <c r="N12" s="2"/>
      <c r="O12" s="2"/>
      <c r="P12" s="2"/>
      <c r="Q12" s="2"/>
      <c r="R12" s="2"/>
      <c r="S12" s="2"/>
      <c r="T12" s="2"/>
      <c r="U12" s="2"/>
      <c r="V12" s="2"/>
      <c r="W12" s="2"/>
      <c r="X12" s="2"/>
      <c r="Y12" s="2"/>
      <c r="Z12" s="2"/>
      <c r="AA12" s="2"/>
      <c r="AB12" s="10"/>
      <c r="AC12" s="10"/>
      <c r="AD12" s="10"/>
      <c r="AE12" s="10"/>
      <c r="AF12" s="10"/>
      <c r="AG12" s="10"/>
      <c r="AH12" s="10"/>
      <c r="AI12" s="10"/>
      <c r="AJ12" s="10"/>
      <c r="AK12" s="10"/>
      <c r="AL12" s="10"/>
      <c r="AM12" s="10"/>
      <c r="AN12" s="10"/>
      <c r="AO12" s="10"/>
      <c r="AP12" s="10"/>
      <c r="AQ12" s="10"/>
      <c r="AR12" s="10"/>
      <c r="AS12" s="10"/>
      <c r="AT12" s="10"/>
      <c r="AU12" s="10"/>
      <c r="AV12" s="2"/>
      <c r="AW12" s="2"/>
      <c r="AX12" s="2"/>
      <c r="AY12" s="2"/>
    </row>
    <row r="13" spans="1:51" ht="27" customHeight="1">
      <c r="A13" s="5"/>
      <c r="B13" s="5"/>
      <c r="C13" s="5"/>
      <c r="D13" s="1" t="s">
        <v>561</v>
      </c>
      <c r="E13" s="5"/>
      <c r="F13" s="5"/>
      <c r="G13" s="5"/>
      <c r="H13" s="5"/>
      <c r="I13" s="5"/>
      <c r="J13" s="2"/>
      <c r="K13" s="2"/>
      <c r="L13" s="2"/>
      <c r="M13" s="2"/>
      <c r="N13" s="2"/>
      <c r="O13" s="2"/>
      <c r="P13" s="2"/>
      <c r="Q13" s="2"/>
      <c r="R13" s="2"/>
      <c r="S13" s="2"/>
      <c r="T13" s="2"/>
      <c r="U13" s="2"/>
      <c r="V13" s="2"/>
      <c r="W13" s="2"/>
      <c r="X13" s="2"/>
      <c r="Y13" s="2"/>
      <c r="Z13" s="2"/>
      <c r="AA13" s="2"/>
      <c r="AB13" s="10"/>
      <c r="AC13" s="10"/>
      <c r="AD13" s="10"/>
      <c r="AE13" s="10"/>
      <c r="AF13" s="10"/>
      <c r="AG13" s="10"/>
      <c r="AH13" s="10"/>
      <c r="AI13" s="10"/>
      <c r="AJ13" s="10"/>
      <c r="AK13" s="10"/>
      <c r="AL13" s="10"/>
      <c r="AM13" s="10"/>
      <c r="AN13" s="10"/>
      <c r="AO13" s="10"/>
      <c r="AP13" s="10"/>
      <c r="AQ13" s="10"/>
      <c r="AR13" s="10"/>
      <c r="AS13" s="10"/>
      <c r="AT13" s="10"/>
      <c r="AU13" s="10"/>
      <c r="AV13" s="2"/>
      <c r="AW13" s="2"/>
      <c r="AX13" s="2"/>
      <c r="AY13" s="2"/>
    </row>
    <row r="14" spans="1:51" ht="27" customHeight="1">
      <c r="A14" s="5"/>
      <c r="B14" s="5"/>
      <c r="C14" s="5"/>
      <c r="D14" s="1" t="s">
        <v>562</v>
      </c>
      <c r="E14" s="5"/>
      <c r="F14" s="5"/>
      <c r="G14" s="5"/>
      <c r="H14" s="5"/>
      <c r="I14" s="5"/>
      <c r="J14" s="2"/>
      <c r="K14" s="2"/>
      <c r="L14" s="2"/>
      <c r="M14" s="2"/>
      <c r="N14" s="2"/>
      <c r="O14" s="2"/>
      <c r="P14" s="2"/>
      <c r="Q14" s="2"/>
      <c r="R14" s="2"/>
      <c r="S14" s="2"/>
      <c r="T14" s="2"/>
      <c r="U14" s="2"/>
      <c r="V14" s="2"/>
      <c r="W14" s="2"/>
      <c r="X14" s="2"/>
      <c r="Y14" s="2"/>
      <c r="Z14" s="2"/>
      <c r="AA14" s="2"/>
      <c r="AB14" s="10"/>
      <c r="AC14" s="10"/>
      <c r="AD14" s="10"/>
      <c r="AE14" s="10"/>
      <c r="AF14" s="10"/>
      <c r="AG14" s="10"/>
      <c r="AH14" s="10"/>
      <c r="AI14" s="10"/>
      <c r="AJ14" s="10"/>
      <c r="AK14" s="10"/>
      <c r="AL14" s="10"/>
      <c r="AM14" s="10"/>
      <c r="AN14" s="10"/>
      <c r="AO14" s="10"/>
      <c r="AP14" s="10"/>
      <c r="AQ14" s="10"/>
      <c r="AR14" s="10"/>
      <c r="AS14" s="10"/>
      <c r="AT14" s="10"/>
      <c r="AU14" s="10"/>
      <c r="AV14" s="2"/>
      <c r="AW14" s="2"/>
      <c r="AX14" s="2"/>
      <c r="AY14" s="2"/>
    </row>
    <row r="15" spans="1:51" ht="27" customHeight="1">
      <c r="A15" s="5"/>
      <c r="B15" s="5"/>
      <c r="C15" s="5"/>
      <c r="D15" s="1" t="s">
        <v>563</v>
      </c>
      <c r="E15" s="5"/>
      <c r="F15" s="5"/>
      <c r="G15" s="5"/>
      <c r="H15" s="5"/>
      <c r="I15" s="5"/>
      <c r="J15" s="2"/>
      <c r="K15" s="2"/>
      <c r="L15" s="2"/>
      <c r="M15" s="2"/>
      <c r="N15" s="2"/>
      <c r="O15" s="2"/>
      <c r="P15" s="2"/>
      <c r="Q15" s="2"/>
      <c r="R15" s="2"/>
      <c r="S15" s="2"/>
      <c r="T15" s="2"/>
      <c r="U15" s="2"/>
      <c r="V15" s="2"/>
      <c r="W15" s="2"/>
      <c r="X15" s="2"/>
      <c r="Y15" s="2"/>
      <c r="Z15" s="2"/>
      <c r="AA15" s="2"/>
      <c r="AB15" s="10"/>
      <c r="AC15" s="10"/>
      <c r="AD15" s="10"/>
      <c r="AE15" s="10"/>
      <c r="AF15" s="10"/>
      <c r="AG15" s="10"/>
      <c r="AH15" s="10"/>
      <c r="AI15" s="10"/>
      <c r="AJ15" s="10"/>
      <c r="AK15" s="10"/>
      <c r="AL15" s="10"/>
      <c r="AM15" s="10"/>
      <c r="AN15" s="10"/>
      <c r="AO15" s="10"/>
      <c r="AP15" s="10"/>
      <c r="AQ15" s="10"/>
      <c r="AR15" s="10"/>
      <c r="AS15" s="10"/>
      <c r="AT15" s="10"/>
      <c r="AU15" s="10"/>
      <c r="AV15" s="2"/>
      <c r="AW15" s="2"/>
      <c r="AX15" s="2"/>
      <c r="AY15" s="2"/>
    </row>
    <row r="16" spans="1:51" ht="27" customHeight="1">
      <c r="A16" s="5"/>
      <c r="B16" s="5"/>
      <c r="C16" s="5"/>
      <c r="D16" s="1" t="s">
        <v>601</v>
      </c>
      <c r="E16" s="5"/>
      <c r="F16" s="5"/>
      <c r="G16" s="5"/>
      <c r="H16" s="5"/>
      <c r="I16" s="5"/>
      <c r="J16" s="2"/>
      <c r="K16" s="2"/>
      <c r="L16" s="2"/>
      <c r="M16" s="2"/>
      <c r="N16" s="2"/>
      <c r="O16" s="2"/>
      <c r="P16" s="2"/>
      <c r="Q16" s="2"/>
      <c r="R16" s="2"/>
      <c r="S16" s="2"/>
      <c r="T16" s="2"/>
      <c r="U16" s="2"/>
      <c r="V16" s="2"/>
      <c r="W16" s="2"/>
      <c r="X16" s="2"/>
      <c r="Y16" s="2"/>
      <c r="Z16" s="2"/>
      <c r="AA16" s="2"/>
      <c r="AB16" s="10"/>
      <c r="AC16" s="10"/>
      <c r="AD16" s="10"/>
      <c r="AE16" s="10"/>
      <c r="AF16" s="10"/>
      <c r="AG16" s="10"/>
      <c r="AH16" s="10"/>
      <c r="AI16" s="10"/>
      <c r="AJ16" s="10"/>
      <c r="AK16" s="10"/>
      <c r="AL16" s="10"/>
      <c r="AM16" s="10"/>
      <c r="AN16" s="10"/>
      <c r="AO16" s="10"/>
      <c r="AP16" s="10"/>
      <c r="AQ16" s="10"/>
      <c r="AR16" s="10"/>
      <c r="AS16" s="10"/>
      <c r="AT16" s="10"/>
      <c r="AU16" s="10"/>
      <c r="AV16" s="2"/>
      <c r="AW16" s="2"/>
      <c r="AX16" s="2"/>
      <c r="AY16" s="2"/>
    </row>
    <row r="17" spans="1:51" ht="27" customHeight="1">
      <c r="A17" s="5"/>
      <c r="B17" s="5"/>
      <c r="C17" s="5"/>
      <c r="D17" s="1" t="s">
        <v>600</v>
      </c>
      <c r="E17" s="5"/>
      <c r="F17" s="5"/>
      <c r="G17" s="5"/>
      <c r="H17" s="5"/>
      <c r="I17" s="5"/>
      <c r="J17" s="2"/>
      <c r="K17" s="2"/>
      <c r="L17" s="2"/>
      <c r="M17" s="2"/>
      <c r="N17" s="2"/>
      <c r="O17" s="2"/>
      <c r="P17" s="2"/>
      <c r="Q17" s="2"/>
      <c r="R17" s="2"/>
      <c r="S17" s="2"/>
      <c r="T17" s="2"/>
      <c r="U17" s="2"/>
      <c r="V17" s="2"/>
      <c r="W17" s="2"/>
      <c r="X17" s="2"/>
      <c r="Y17" s="2"/>
      <c r="Z17" s="2"/>
      <c r="AA17" s="2"/>
      <c r="AB17" s="10"/>
      <c r="AC17" s="10"/>
      <c r="AD17" s="10"/>
      <c r="AE17" s="10"/>
      <c r="AF17" s="10"/>
      <c r="AG17" s="10"/>
      <c r="AH17" s="10"/>
      <c r="AI17" s="10"/>
      <c r="AJ17" s="10"/>
      <c r="AK17" s="10"/>
      <c r="AL17" s="10"/>
      <c r="AM17" s="10"/>
      <c r="AN17" s="10"/>
      <c r="AO17" s="10"/>
      <c r="AP17" s="10"/>
      <c r="AQ17" s="10"/>
      <c r="AR17" s="10"/>
      <c r="AS17" s="10"/>
      <c r="AT17" s="10"/>
      <c r="AU17" s="10"/>
      <c r="AV17" s="2"/>
      <c r="AW17" s="2"/>
      <c r="AX17" s="2"/>
      <c r="AY17" s="2"/>
    </row>
    <row r="18" spans="1:51" ht="27" customHeight="1">
      <c r="A18" s="5"/>
      <c r="B18" s="5"/>
      <c r="C18" s="5"/>
      <c r="D18" s="1" t="s">
        <v>544</v>
      </c>
      <c r="E18" s="5"/>
      <c r="F18" s="5"/>
      <c r="G18" s="5"/>
      <c r="H18" s="5"/>
      <c r="I18" s="5"/>
      <c r="J18" s="2"/>
      <c r="K18" s="2"/>
      <c r="L18" s="2"/>
      <c r="M18" s="2"/>
      <c r="N18" s="2"/>
      <c r="O18" s="2"/>
      <c r="P18" s="2"/>
      <c r="Q18" s="2"/>
      <c r="R18" s="2"/>
      <c r="S18" s="2"/>
      <c r="T18" s="2"/>
      <c r="U18" s="2"/>
      <c r="V18" s="2"/>
      <c r="W18" s="2"/>
      <c r="X18" s="2"/>
      <c r="Y18" s="2"/>
      <c r="Z18" s="2"/>
      <c r="AA18" s="2"/>
      <c r="AB18" s="10"/>
      <c r="AC18" s="10"/>
      <c r="AD18" s="10"/>
      <c r="AE18" s="10"/>
      <c r="AF18" s="10"/>
      <c r="AG18" s="10"/>
      <c r="AH18" s="10"/>
      <c r="AI18" s="10"/>
      <c r="AJ18" s="10"/>
      <c r="AK18" s="10"/>
      <c r="AL18" s="10"/>
      <c r="AM18" s="10"/>
      <c r="AN18" s="10"/>
      <c r="AO18" s="10"/>
      <c r="AP18" s="10"/>
      <c r="AQ18" s="10"/>
      <c r="AR18" s="10"/>
      <c r="AS18" s="10"/>
      <c r="AT18" s="10"/>
      <c r="AU18" s="10"/>
      <c r="AV18" s="2"/>
      <c r="AW18" s="2"/>
      <c r="AX18" s="2"/>
      <c r="AY18" s="2"/>
    </row>
    <row r="19" spans="1:51" ht="27" customHeight="1">
      <c r="A19" s="5"/>
      <c r="B19" s="5"/>
      <c r="C19" s="5"/>
      <c r="D19" s="1" t="s">
        <v>545</v>
      </c>
      <c r="E19" s="5"/>
      <c r="F19" s="5"/>
      <c r="G19" s="5"/>
      <c r="H19" s="5"/>
      <c r="I19" s="5"/>
      <c r="J19" s="2"/>
      <c r="K19" s="2"/>
      <c r="L19" s="2"/>
      <c r="M19" s="2"/>
      <c r="N19" s="2"/>
      <c r="O19" s="2"/>
      <c r="P19" s="2"/>
      <c r="Q19" s="2"/>
      <c r="R19" s="2"/>
      <c r="S19" s="2"/>
      <c r="T19" s="2"/>
      <c r="U19" s="2"/>
      <c r="V19" s="2"/>
      <c r="W19" s="2"/>
      <c r="X19" s="2"/>
      <c r="Y19" s="2"/>
      <c r="Z19" s="2"/>
      <c r="AA19" s="2"/>
      <c r="AB19" s="10"/>
      <c r="AC19" s="10"/>
      <c r="AD19" s="10"/>
      <c r="AE19" s="10"/>
      <c r="AF19" s="10"/>
      <c r="AG19" s="10"/>
      <c r="AH19" s="10"/>
      <c r="AI19" s="10"/>
      <c r="AJ19" s="10"/>
      <c r="AK19" s="10"/>
      <c r="AL19" s="10"/>
      <c r="AM19" s="10"/>
      <c r="AN19" s="10"/>
      <c r="AO19" s="10"/>
      <c r="AP19" s="10"/>
      <c r="AQ19" s="10"/>
      <c r="AR19" s="10"/>
      <c r="AS19" s="10"/>
      <c r="AT19" s="10"/>
      <c r="AU19" s="10"/>
      <c r="AV19" s="2"/>
      <c r="AW19" s="2"/>
      <c r="AX19" s="2"/>
      <c r="AY19" s="2"/>
    </row>
    <row r="20" spans="1:51" ht="324.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ht="25.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c r="A22" s="313" t="s">
        <v>78</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2"/>
      <c r="AY22" s="2"/>
    </row>
    <row r="23" spans="1:5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sheetData>
  <sheetProtection sheet="1"/>
  <mergeCells count="2">
    <mergeCell ref="AE1:AW1"/>
    <mergeCell ref="A22:AW22"/>
  </mergeCells>
  <phoneticPr fontId="3"/>
  <dataValidations count="1">
    <dataValidation imeMode="hiragana" allowBlank="1" showInputMessage="1" showErrorMessage="1" sqref="AB4:AB19" xr:uid="{00000000-0002-0000-0800-000000000000}"/>
  </dataValidations>
  <printOptions horizontalCentered="1"/>
  <pageMargins left="0.86614173228346458" right="0.70866141732283472" top="0.78740157480314965" bottom="0.39370078740157483" header="0.51181102362204722" footer="0.31496062992125984"/>
  <pageSetup paperSize="9" orientation="portrait" r:id="rId1"/>
  <headerFooter alignWithMargins="0">
    <oddFooter>&amp;R&amp;"ＭＳ ゴシック,標準"&amp;10［2602］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22</vt:i4>
      </vt:variant>
    </vt:vector>
  </HeadingPairs>
  <TitlesOfParts>
    <vt:vector size="53" baseType="lpstr">
      <vt:lpstr>説明書</vt:lpstr>
      <vt:lpstr>バージョンアップ</vt:lpstr>
      <vt:lpstr>基本情報</vt:lpstr>
      <vt:lpstr>譲渡1p</vt:lpstr>
      <vt:lpstr>譲渡2p</vt:lpstr>
      <vt:lpstr>譲渡3p</vt:lpstr>
      <vt:lpstr>死亡後1p</vt:lpstr>
      <vt:lpstr>死亡後2p</vt:lpstr>
      <vt:lpstr>死亡後3p</vt:lpstr>
      <vt:lpstr>遺産分割協議書(相続同意書)</vt:lpstr>
      <vt:lpstr>譲渡契約書1ｐ</vt:lpstr>
      <vt:lpstr>譲渡契約書2ｐ</vt:lpstr>
      <vt:lpstr>死亡後譲渡契約書1ｐ</vt:lpstr>
      <vt:lpstr>死亡後譲渡契約書2ｐ</vt:lpstr>
      <vt:lpstr>価格の明細書</vt:lpstr>
      <vt:lpstr>価格の明細書 (死亡後)</vt:lpstr>
      <vt:lpstr>1p</vt:lpstr>
      <vt:lpstr>2p</vt:lpstr>
      <vt:lpstr>3p</vt:lpstr>
      <vt:lpstr>3p不動産あり</vt:lpstr>
      <vt:lpstr>4p</vt:lpstr>
      <vt:lpstr>4p日数計算あり</vt:lpstr>
      <vt:lpstr>5p</vt:lpstr>
      <vt:lpstr>6p東個協</vt:lpstr>
      <vt:lpstr>6p都営協</vt:lpstr>
      <vt:lpstr>7p</vt:lpstr>
      <vt:lpstr>8p</vt:lpstr>
      <vt:lpstr>9p</vt:lpstr>
      <vt:lpstr>10p</vt:lpstr>
      <vt:lpstr>譲渡譲受終了届</vt:lpstr>
      <vt:lpstr>運輸開始届</vt:lpstr>
      <vt:lpstr>'10p'!Print_Area</vt:lpstr>
      <vt:lpstr>'1p'!Print_Area</vt:lpstr>
      <vt:lpstr>'2p'!Print_Area</vt:lpstr>
      <vt:lpstr>'3p'!Print_Area</vt:lpstr>
      <vt:lpstr>'3p不動産あり'!Print_Area</vt:lpstr>
      <vt:lpstr>'4p'!Print_Area</vt:lpstr>
      <vt:lpstr>'4p日数計算あり'!Print_Area</vt:lpstr>
      <vt:lpstr>'5p'!Print_Area</vt:lpstr>
      <vt:lpstr>'6p都営協'!Print_Area</vt:lpstr>
      <vt:lpstr>'6p東個協'!Print_Area</vt:lpstr>
      <vt:lpstr>'7p'!Print_Area</vt:lpstr>
      <vt:lpstr>'8p'!Print_Area</vt:lpstr>
      <vt:lpstr>'9p'!Print_Area</vt:lpstr>
      <vt:lpstr>'遺産分割協議書(相続同意書)'!Print_Area</vt:lpstr>
      <vt:lpstr>価格の明細書!Print_Area</vt:lpstr>
      <vt:lpstr>'価格の明細書 (死亡後)'!Print_Area</vt:lpstr>
      <vt:lpstr>死亡後1p!Print_Area</vt:lpstr>
      <vt:lpstr>死亡後譲渡契約書1ｐ!Print_Area</vt:lpstr>
      <vt:lpstr>死亡後譲渡契約書2ｐ!Print_Area</vt:lpstr>
      <vt:lpstr>譲渡1p!Print_Area</vt:lpstr>
      <vt:lpstr>譲渡契約書2ｐ!Print_Area</vt:lpstr>
      <vt:lpstr>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中台孝夫</dc:creator>
  <cp:lastModifiedBy>nakadai</cp:lastModifiedBy>
  <cp:lastPrinted>2026-02-19T06:46:39Z</cp:lastPrinted>
  <dcterms:created xsi:type="dcterms:W3CDTF">2006-01-22T01:58:26Z</dcterms:created>
  <dcterms:modified xsi:type="dcterms:W3CDTF">2026-02-19T06:46:49Z</dcterms:modified>
</cp:coreProperties>
</file>